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Лист1" sheetId="1" r:id="rId1"/>
  </sheets>
  <definedNames/>
  <calcPr fullCalcOnLoad="1"/>
</workbook>
</file>

<file path=xl/sharedStrings.xml><?xml version="1.0" encoding="utf-8"?>
<sst xmlns="http://schemas.openxmlformats.org/spreadsheetml/2006/main" count="506" uniqueCount="213">
  <si>
    <r>
      <t xml:space="preserve">План закупки товаров, работ, услуг 
</t>
    </r>
    <r>
      <rPr>
        <sz val="12"/>
        <rFont val="Times New Roman"/>
        <family val="1"/>
      </rPr>
      <t>на 2024 год</t>
    </r>
  </si>
  <si>
    <t>ГОАУСОН "Полярнозоринский КЦСОН"</t>
  </si>
  <si>
    <t>Порядковый номер</t>
  </si>
  <si>
    <t xml:space="preserve">КБК     </t>
  </si>
  <si>
    <t>Код по ОКВЭД 2</t>
  </si>
  <si>
    <t>Код по ОКПД 2</t>
  </si>
  <si>
    <t>Условия договора</t>
  </si>
  <si>
    <t>Способ закупки</t>
  </si>
  <si>
    <t>Закупка
в электронной форме</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</si>
  <si>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&lt;*&gt;
</t>
  </si>
  <si>
    <t xml:space="preserve">Код целевой статьи расходов, код вида расходов &lt;*&gt;
</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</si>
  <si>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</si>
  <si>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</si>
  <si>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</si>
  <si>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 закупаемых товаров (работ, услуг)</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</si>
  <si>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</si>
  <si>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</si>
  <si>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</si>
  <si>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 xml:space="preserve">Ведомство </t>
  </si>
  <si>
    <t>Раздел/ подраздел</t>
  </si>
  <si>
    <t>ЦСт</t>
  </si>
  <si>
    <t>ВР</t>
  </si>
  <si>
    <t>код мероприятия</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</si>
  <si>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</si>
  <si>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</si>
  <si>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</si>
  <si>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</si>
  <si>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</si>
  <si>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</si>
  <si>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t>
  </si>
  <si>
    <t>2</t>
  </si>
  <si>
    <t>3</t>
  </si>
  <si>
    <t>4</t>
  </si>
  <si>
    <t>5</t>
  </si>
  <si>
    <t>6</t>
  </si>
  <si>
    <t>7</t>
  </si>
  <si>
    <t>8</t>
  </si>
  <si>
    <t>1 квартал</t>
  </si>
  <si>
    <t>231 01 00050</t>
  </si>
  <si>
    <t>2310199999</t>
  </si>
  <si>
    <t>35.30</t>
  </si>
  <si>
    <t>35.30.11.130</t>
  </si>
  <si>
    <t>Оказание услуг по тепловодоснабжению и поставке горячей воды</t>
  </si>
  <si>
    <t>Круглосуточная, бесперебойная подача на объекте по адресу: Мурманская область, город Полярные Зори, улица Ломоносова, дом 4А</t>
  </si>
  <si>
    <t>Гигакалория</t>
  </si>
  <si>
    <t>Мурманская обл., г.Полярные Зори</t>
  </si>
  <si>
    <t>январь 2024</t>
  </si>
  <si>
    <t>декабрь 2024</t>
  </si>
  <si>
    <t xml:space="preserve">Единственный поставщик </t>
  </si>
  <si>
    <t>нет</t>
  </si>
  <si>
    <t>-</t>
  </si>
  <si>
    <t>35.11</t>
  </si>
  <si>
    <t>35.11.10.115</t>
  </si>
  <si>
    <t>Оказание услуг по поставке электроэнергии</t>
  </si>
  <si>
    <t>Киловат-час</t>
  </si>
  <si>
    <t>х</t>
  </si>
  <si>
    <t>Оказание услуг по холодному водоснабжению и водоотведению</t>
  </si>
  <si>
    <t>37.00</t>
  </si>
  <si>
    <t>37.00.11.110</t>
  </si>
  <si>
    <t>Холодное водоснабжение и водоотведение</t>
  </si>
  <si>
    <t>м3</t>
  </si>
  <si>
    <t>Негативное воздействие на работу централизованной системы водоотведения</t>
  </si>
  <si>
    <t>Месяц</t>
  </si>
  <si>
    <t>38.11</t>
  </si>
  <si>
    <t>38.11.21.000</t>
  </si>
  <si>
    <t>Оказание услуг по обращению с ТКО</t>
  </si>
  <si>
    <t>Вывоз ТКО один раз в неделю по адресу: г. Полярные Зори, ул.Ломоносова, д.4А</t>
  </si>
  <si>
    <t>61.10</t>
  </si>
  <si>
    <t xml:space="preserve">                                     61.10.11.110</t>
  </si>
  <si>
    <t>Оказание услуг связи</t>
  </si>
  <si>
    <t>Круглосуточная, бесперебойное обеспечение связи на объекте по адресу: Мурманская область, город Полярные Зори, улица Ломоносова, дом 4А</t>
  </si>
  <si>
    <t>38.12</t>
  </si>
  <si>
    <t>38.12.29.000</t>
  </si>
  <si>
    <t>Оказание услуг по обращению с отходами 1 и 2 класса опасности</t>
  </si>
  <si>
    <t>Вывоз отходов по адресу: г. Полярные Зори, ул.Ломоносова, д.4А</t>
  </si>
  <si>
    <t>71.12</t>
  </si>
  <si>
    <t>71.12.19.100</t>
  </si>
  <si>
    <t>Условная единица</t>
  </si>
  <si>
    <t>Мурманская обл., г. Полярные Зори</t>
  </si>
  <si>
    <t>апрель 2024</t>
  </si>
  <si>
    <t>Запрос котировок в электронной форме, участниками которого могут быть только субъекты малого и среднего предпринимательства</t>
  </si>
  <si>
    <t>да</t>
  </si>
  <si>
    <t>2 квартал</t>
  </si>
  <si>
    <t>86.90</t>
  </si>
  <si>
    <t>86.90.19.190</t>
  </si>
  <si>
    <t>Предоставление услуг по проведению  периодического медицинского осмотра работников</t>
  </si>
  <si>
    <t>Услуга должна предоставляться в соответствии с установленными медицинскими стандартами, требованиями, предъявляемыми к методам диагностики, профилактики и лечения, утвержденными на территории РФ. Наличие лицензии на осуществление данного вида деятельности.</t>
  </si>
  <si>
    <t>Запрос котировок в электронной форме</t>
  </si>
  <si>
    <t>4 квартал</t>
  </si>
  <si>
    <t>Поставка бумаги офисной и канцелярских товаров</t>
  </si>
  <si>
    <t>октябрь 2024</t>
  </si>
  <si>
    <t>ноябрь 2024</t>
  </si>
  <si>
    <t>17.23</t>
  </si>
  <si>
    <t>17.23.13.192</t>
  </si>
  <si>
    <t xml:space="preserve">Альбом </t>
  </si>
  <si>
    <r>
      <t>Для пастели, картон ЧЕРНЫЙ+ОЛИВКОВЫЙ 630 г/м</t>
    </r>
    <r>
      <rPr>
        <vertAlign val="superscript"/>
        <sz val="9"/>
        <color indexed="8"/>
        <rFont val="Times New Roman"/>
        <family val="1"/>
      </rPr>
      <t>2</t>
    </r>
    <r>
      <rPr>
        <sz val="9"/>
        <color indexed="8"/>
        <rFont val="Times New Roman"/>
        <family val="1"/>
      </rPr>
      <t xml:space="preserve">, 207×297 мм. Количество листов: 10. Формат: А4.
</t>
    </r>
  </si>
  <si>
    <t>Штука</t>
  </si>
  <si>
    <t>17.23.13.191</t>
  </si>
  <si>
    <t xml:space="preserve">Блокнот </t>
  </si>
  <si>
    <t xml:space="preserve">Блокнот А5 (145×212 мм), 60 л., гребень, лакированная обложка, клетка.          </t>
  </si>
  <si>
    <t>17.12</t>
  </si>
  <si>
    <t>17.12.14.119</t>
  </si>
  <si>
    <t>Бумага (тип 1)</t>
  </si>
  <si>
    <t xml:space="preserve">Для акварели А4, 20 л., 200 г/м2. Ширина 210 мм, длина 297 мм.                                                               </t>
  </si>
  <si>
    <t>Бумага (тип 2)</t>
  </si>
  <si>
    <t xml:space="preserve">Офисная А4, 80 г/м2, 500 л., марка С. Белизна по CIE: 140-150 +/- 3 %.. Белизна по ISO: нет %. Плотность: 72-80 +/- 2-3 г/м2. Соответствует требованиям ГОСТа: ГОСТ Р 57641-2017. Каробка не менее 5 пачек.
</t>
  </si>
  <si>
    <t xml:space="preserve">Каробка </t>
  </si>
  <si>
    <t>Бумага (тип 3)</t>
  </si>
  <si>
    <t xml:space="preserve">Цветная IQ color, А4, 160 г/м2, 250 л., интенсив, количество цветов в пачке: 1 - черная, В100                                                                             </t>
  </si>
  <si>
    <t>17.23.13.199</t>
  </si>
  <si>
    <t xml:space="preserve">Грамота </t>
  </si>
  <si>
    <t xml:space="preserve"> «Благодарственное письмо» А4, мелованный картон, зеленая. Благодарственное письмо с изображением российской символики. Плотность: 200 г/м2.
</t>
  </si>
  <si>
    <t>22.29</t>
  </si>
  <si>
    <t>22.29.25.000</t>
  </si>
  <si>
    <t xml:space="preserve">Доска </t>
  </si>
  <si>
    <t xml:space="preserve">С текстильным покрытием для объявлений 90×120 см синяя. Цвет покрытия: синий. Материал рамы: алюминий.
Крепление информации с помощью: булавок, кнопок.
</t>
  </si>
  <si>
    <t>25.99</t>
  </si>
  <si>
    <t>25.99.29.190</t>
  </si>
  <si>
    <t>Дыракол</t>
  </si>
  <si>
    <t xml:space="preserve">Фигурный для скругления угла. Форма вырубки: угол.
Тип: угловой. Диаметр вырубки: 8 мм. Цвет: белый. Высота: 4 см. Ширина: 7 см. Глубина: 7,5 см.
</t>
  </si>
  <si>
    <t xml:space="preserve">Журнал </t>
  </si>
  <si>
    <t xml:space="preserve">Для регистрации вводного инструктажа, 96 л., А4 200×290 мм, бумвинил. Плотность внутреннего блока: 60 г/м2. Тип скрепления: твердый переплет. Ориентация: вертикальная.
</t>
  </si>
  <si>
    <t>Закладки</t>
  </si>
  <si>
    <t>Клейкие, 45×12 мм, 5 цветов х 20 листов, на пластиковом основании.</t>
  </si>
  <si>
    <t>Канцелярский набор</t>
  </si>
  <si>
    <t xml:space="preserve">Набор 14 предметов. Количество отделений: 9. Материал подставки: пластик. Высота: 133 мм. Ширина: 205 мм.
</t>
  </si>
  <si>
    <t>Набор</t>
  </si>
  <si>
    <t>32.99</t>
  </si>
  <si>
    <t>32.99.15.110</t>
  </si>
  <si>
    <t>Карандаш</t>
  </si>
  <si>
    <t>Чернографитный , 1 шт., с резинкой, пластиковый, корпус зеленый.Твердость HB. Заточенный: да. Наличие ластика: да.
Диаметр грифеля: 2.2 мм.</t>
  </si>
  <si>
    <t>Картон</t>
  </si>
  <si>
    <t xml:space="preserve">Цветной А4 немелованный (матовый), 8 листов 8 цветов, в папке, 200×290 мм. Плотность картона: 200 г/м2.
</t>
  </si>
  <si>
    <t>20.52</t>
  </si>
  <si>
    <t>20.52.10.190</t>
  </si>
  <si>
    <t xml:space="preserve">Клей </t>
  </si>
  <si>
    <t xml:space="preserve">Универсальный, 125 мл, в шоу-боксе. Время схватывания: 15 минут. Многоразовое применение: да. Склеивает: войлок, дерево, ДСП, картон, керамика, кожа, линолеум, металл, оргстекло, пластик, резина, стекло, ткань, фарфор, фиберглас.
Специальный колпачок позволяет использовать клей многократно: да.
</t>
  </si>
  <si>
    <t>22.29.21.000</t>
  </si>
  <si>
    <t xml:space="preserve">Клейкая лента </t>
  </si>
  <si>
    <t xml:space="preserve">Для декора, 15 мм х 5 м, ассорти, в дисплее, рисовая бумага. Количество штук в упаковке: 32. Количество дизайнов в упаковке: 16. Тип клейкой ленты: декоративная.
Цвет: ассорти. Основа: бумага.
</t>
  </si>
  <si>
    <t>17.23.13.130</t>
  </si>
  <si>
    <t>Короб архивный</t>
  </si>
  <si>
    <t xml:space="preserve">Архивный с клапаном А4 260×325 мм, 75 мм, переплетный картон, до 750 л                                                              </t>
  </si>
  <si>
    <t>13.96</t>
  </si>
  <si>
    <t>13.96.13.130</t>
  </si>
  <si>
    <t>Лента сигнальная</t>
  </si>
  <si>
    <t xml:space="preserve">Сигнальная красно-белая, 75 мм х 200 м, основа полиэтилен. Толщина: 25 мкм.
</t>
  </si>
  <si>
    <t xml:space="preserve">Лоток для бумаг </t>
  </si>
  <si>
    <t xml:space="preserve">Горизонтальные для бумаг, КОМПЛЕКТ 3 шт., 340×270×70 мм, прозрачный                                                                  </t>
  </si>
  <si>
    <t>Комплект</t>
  </si>
  <si>
    <t>25.71</t>
  </si>
  <si>
    <t>25.71.11.110</t>
  </si>
  <si>
    <t>Нож макетный</t>
  </si>
  <si>
    <t xml:space="preserve">Скальпель, 6 лезвий в комплекте, металлический корпус, блистер. Ширина/диаметр лезвия: 8 мм.
</t>
  </si>
  <si>
    <t>25.71.11.120</t>
  </si>
  <si>
    <t xml:space="preserve">Ножницы </t>
  </si>
  <si>
    <t xml:space="preserve">165 мм, фигурное лезвие «узор», черно-оранжевые, в упаковке с европодвесом. Тип ножниц: универсальные.
Закругленные концы: да.
</t>
  </si>
  <si>
    <t xml:space="preserve">Папка </t>
  </si>
  <si>
    <r>
      <t>Для черчения, А4, 210×297 мм, 24 л., 200 г/м</t>
    </r>
    <r>
      <rPr>
        <vertAlign val="superscript"/>
        <sz val="9"/>
        <rFont val="Times New Roman"/>
        <family val="1"/>
      </rPr>
      <t>2</t>
    </r>
    <r>
      <rPr>
        <sz val="9"/>
        <rFont val="Times New Roman"/>
        <family val="1"/>
      </rPr>
      <t xml:space="preserve">, без рамки, ватман. Плотность бумаги: 200 г/м2.
</t>
    </r>
  </si>
  <si>
    <t>20.59</t>
  </si>
  <si>
    <t>20.59.52.110</t>
  </si>
  <si>
    <t>Пластилин</t>
  </si>
  <si>
    <t>Супер лёгкий воздушный 36 шт (32 цвета +2 белых + 2 черных) 360 г, 3 стека</t>
  </si>
  <si>
    <t>32.99.12.110</t>
  </si>
  <si>
    <t xml:space="preserve">Ручка </t>
  </si>
  <si>
    <t xml:space="preserve">Шариковая , красная, корпус прозрачный, узел 1 мм, линия письма 0,5 мм. Длина сменного стержня: 150 мм.
</t>
  </si>
  <si>
    <t>Скоросшиватель  картонный</t>
  </si>
  <si>
    <r>
      <t>Мелованный, гарантированная плотность 440 г/м</t>
    </r>
    <r>
      <rPr>
        <vertAlign val="superscript"/>
        <sz val="9"/>
        <color indexed="8"/>
        <rFont val="Times New Roman"/>
        <family val="1"/>
      </rPr>
      <t>2</t>
    </r>
    <r>
      <rPr>
        <sz val="9"/>
        <color indexed="8"/>
        <rFont val="Times New Roman"/>
        <family val="1"/>
      </rPr>
      <t xml:space="preserve">, до 200 листов. Формат обложки: A4. Надпись на обложке «Дело №»: да. Металлический механизм сшивания: да. Цвет: белый.
</t>
    </r>
  </si>
  <si>
    <t>25.99.23.000</t>
  </si>
  <si>
    <t>Скрепки</t>
  </si>
  <si>
    <t xml:space="preserve">Скрепки , 28 мм, металлические, 100 шт., в картонной коробке.                                                                        </t>
  </si>
  <si>
    <t>Стакан - непроливайка</t>
  </si>
  <si>
    <t xml:space="preserve">Стакан-непроливайка, желтая крышка. Количество отделений: 1. Полный объем одного отделения: 210 мл.
Объем до уровня одного отделения: 75 мл. Углубления на крышке для размещения кисточек                                               
</t>
  </si>
  <si>
    <t>Степлер</t>
  </si>
  <si>
    <t xml:space="preserve">До 30 листов, черно-синий с металлическим механизмом                                                                                       
Подходящие скобы: № 24/6, 26/6. Глубина закладки бумаги: 55 мм. Виды сшивания степлером: закрытый, открытый, прямой.
</t>
  </si>
  <si>
    <t>17.23.13.195</t>
  </si>
  <si>
    <t xml:space="preserve">Тетрадь </t>
  </si>
  <si>
    <r>
      <rPr>
        <b/>
        <sz val="9"/>
        <color indexed="8"/>
        <rFont val="Times New Roman"/>
        <family val="1"/>
      </rPr>
      <t xml:space="preserve"> </t>
    </r>
    <r>
      <rPr>
        <sz val="9"/>
        <color indexed="8"/>
        <rFont val="Times New Roman"/>
        <family val="1"/>
      </rPr>
      <t xml:space="preserve">24 л. , клетка, обложка плотная мелованная бумага, зеленая, формат А5                                                   
</t>
    </r>
  </si>
  <si>
    <t>32.99.16.120</t>
  </si>
  <si>
    <t xml:space="preserve">Штамп </t>
  </si>
  <si>
    <t xml:space="preserve">Самонаборный 5-строчный, оттиск 47×18 мм, синий без рамки, касса в комплекте.                                                </t>
  </si>
  <si>
    <t>56.29</t>
  </si>
  <si>
    <t>56.29.19.000</t>
  </si>
  <si>
    <t>Оказание услуги по организации  питания</t>
  </si>
  <si>
    <t xml:space="preserve">Питание должно соответствовать разработанному 14-дневному меню, предоставляться ежедневно для несовершеннолетних (4 чел.) , в рабочие дни для граждан пожилого возраста (10 чел.)  Наличие разрешения на осуществление данного вида деятельности. Соблюдение санитарных и эпидемиологических норм. </t>
  </si>
  <si>
    <t>декабрь 2025</t>
  </si>
  <si>
    <t>Электронный аукцион, участниками которого могут быть только субъекты малого и среднего предпринимательства</t>
  </si>
  <si>
    <t>19.20</t>
  </si>
  <si>
    <t>19.20.21.121</t>
  </si>
  <si>
    <t xml:space="preserve">Поставка и отпуск  автомобильного топлива АИ-92 через сеть  АЗС/АЗК
</t>
  </si>
  <si>
    <t xml:space="preserve">Октановое число по моторному методу, не менее: 83,0; октановое число по исследовательскому методу не менее 92,0; экологический класс К5, соответствие с требованиями ГОСТ Р 51105-97, ГОСТ Р 52368-
2005. </t>
  </si>
  <si>
    <t>Литр</t>
  </si>
  <si>
    <t>2025 год</t>
  </si>
  <si>
    <t>Разработка сметной документация  по ремонту помещений</t>
  </si>
  <si>
    <t>Разработка сметной документации  по ремонту помещений с соблюдением действующих норм и требований к разработке проектной и  рабочей документации, инженерных изысканий, правил техники безопасности и мер по охране окружающей среды.</t>
  </si>
  <si>
    <t>апрель 2025</t>
  </si>
  <si>
    <t>май 2025</t>
  </si>
  <si>
    <t>декабрь 2026</t>
  </si>
  <si>
    <t>2026 год</t>
  </si>
  <si>
    <t>апрель 2026</t>
  </si>
  <si>
    <t>май 2026</t>
  </si>
  <si>
    <t>декабрь 2027</t>
  </si>
  <si>
    <t>Сумма договоров, заключенных по результатам конкурентных процедур в 2023 году на финансовое обеспечение 2024 года</t>
  </si>
  <si>
    <t>руб.</t>
  </si>
  <si>
    <t xml:space="preserve">Общая сумма НМЦД извещений размещенных в 2023 году на средства 2024 года, по которым не заключен договор </t>
  </si>
  <si>
    <t>Совокупный годовой объем закупок на 2024 год</t>
  </si>
  <si>
    <t>%</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</si>
  <si>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на 2024 год</t>
  </si>
  <si>
    <t xml:space="preserve"> руб.</t>
  </si>
  <si>
    <t>Сумма договоров малого объема (до 600 тыс. руб.), предусмотренных к заключению на финансовое обеспечение 2024 года</t>
  </si>
  <si>
    <t>Ф.И.О. исполнителя: Рогачева Екатерина Алексеевна</t>
  </si>
  <si>
    <t>Контактный телефон: (81532)75310.</t>
  </si>
  <si>
    <t>3 квартал</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</si>
</sst>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0">
    <font>
      <sz val="11"/>
      <color theme="1"/>
      <name val="Calibri"/>
      <family val="2"/>
    </font>
    <font>
      <sz val="11"/>
      <color indexed="8"/>
      <name val="Calibri"/>
      <family val="2"/>
    </font>
    <font>
      <b/>
      <sz val="11"/>
      <color indexed="8"/>
      <name val="Calibri"/>
      <family val="2"/>
    </font>
    <font>
      <sz val="10"/>
      <name val="Arial CYR"/>
      <family val="0"/>
    </font>
    <font>
      <sz val="10"/>
      <name val="Times New Roman"/>
      <family val="1"/>
    </font>
    <font>
      <b/>
      <sz val="12"/>
      <name val="Times New Roman"/>
      <family val="1"/>
    </font>
    <font>
      <sz val="12"/>
      <name val="Times New Roman"/>
      <family val="1"/>
    </font>
    <font>
      <i/>
      <sz val="12"/>
      <name val="Times New Roman"/>
      <family val="1"/>
    </font>
    <font>
      <sz val="9"/>
      <name val="Times New Roman"/>
      <family val="1"/>
    </font>
    <font>
      <sz val="9"/>
      <color indexed="8"/>
      <name val="Times New Roman"/>
      <family val="1"/>
    </font>
    <font>
      <b/>
      <sz val="9"/>
      <name val="Times New Roman"/>
      <family val="1"/>
    </font>
    <font>
      <sz val="9"/>
      <name val="Arial CYR"/>
      <family val="0"/>
    </font>
    <font>
      <sz val="9"/>
      <color indexed="63"/>
      <name val="Times New Roman"/>
      <family val="1"/>
    </font>
    <font>
      <vertAlign val="superscript"/>
      <sz val="9"/>
      <color indexed="8"/>
      <name val="Times New Roman"/>
      <family val="1"/>
    </font>
    <font>
      <vertAlign val="superscript"/>
      <sz val="9"/>
      <name val="Times New Roman"/>
      <family val="1"/>
    </font>
    <font>
      <b/>
      <sz val="9"/>
      <color indexed="8"/>
      <name val="Times New Roman"/>
      <family val="1"/>
    </font>
    <font>
      <b/>
      <sz val="10"/>
      <color indexed="8"/>
      <name val="Times New Roman"/>
      <family val="1"/>
    </font>
    <font>
      <b/>
      <sz val="10"/>
      <name val="Times New Roman"/>
      <family val="1"/>
    </font>
    <font>
      <sz val="10"/>
      <color indexed="8"/>
      <name val="Times New Roman"/>
      <family val="1"/>
    </font>
    <font>
      <b/>
      <sz val="11"/>
      <color indexed="8"/>
      <name val="Times New Roman"/>
      <family val="1"/>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333333"/>
      <name val="Times New Roman"/>
      <family val="1"/>
    </font>
    <font>
      <sz val="9"/>
      <color rgb="FF222222"/>
      <name val="Times New Roman"/>
      <family val="1"/>
    </font>
    <font>
      <b/>
      <sz val="10"/>
      <color theme="1"/>
      <name val="Times New Roman"/>
      <family val="1"/>
    </font>
    <font>
      <sz val="10"/>
      <color theme="1"/>
      <name val="Times New Roman"/>
      <family val="1"/>
    </font>
    <font>
      <b/>
      <sz val="11"/>
      <color theme="1"/>
      <name val="Times New Roman"/>
      <family val="1"/>
    </font>
    <font>
      <sz val="9"/>
      <color rgb="FF000000"/>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style="thin"/>
      <right/>
      <top style="thin"/>
      <bottom style="thin"/>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style="thin"/>
      <top/>
      <bottom style="thin"/>
    </border>
    <border>
      <left/>
      <right/>
      <top style="thin"/>
      <bottom/>
    </border>
    <border>
      <left/>
      <right/>
      <top style="thin"/>
      <bottom style="thin"/>
    </border>
    <border>
      <left style="thin"/>
      <right/>
      <top/>
      <bottom style="thin"/>
    </border>
    <border>
      <left/>
      <right/>
      <top/>
      <bottom style="thin"/>
    </border>
    <border>
      <left style="thin"/>
      <right style="thin"/>
      <top/>
      <bottom/>
    </border>
    <border>
      <left style="thin"/>
      <right/>
      <top/>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0" fontId="1"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40">
    <xf numFmtId="0" fontId="0" fillId="0" borderId="0" xfId="0" applyFont="1" applyAlignment="1">
      <alignment/>
    </xf>
    <xf numFmtId="0" fontId="3" fillId="33" borderId="0" xfId="52" applyFill="1" applyAlignment="1">
      <alignment horizontal="center" vertical="center"/>
      <protection/>
    </xf>
    <xf numFmtId="0" fontId="4" fillId="33" borderId="0" xfId="52" applyFont="1" applyFill="1" applyAlignment="1">
      <alignment horizontal="center" vertical="center"/>
      <protection/>
    </xf>
    <xf numFmtId="0" fontId="0" fillId="33" borderId="0" xfId="0" applyFill="1" applyAlignment="1">
      <alignment horizontal="center" vertical="center"/>
    </xf>
    <xf numFmtId="49" fontId="8" fillId="33" borderId="10" xfId="52" applyNumberFormat="1" applyFont="1" applyFill="1" applyBorder="1" applyAlignment="1">
      <alignment horizontal="center" vertical="center" textRotation="90" wrapText="1"/>
      <protection/>
    </xf>
    <xf numFmtId="0" fontId="8" fillId="33" borderId="11" xfId="52" applyFont="1" applyFill="1" applyBorder="1" applyAlignment="1">
      <alignment horizontal="center" vertical="center" wrapText="1"/>
      <protection/>
    </xf>
    <xf numFmtId="0" fontId="9" fillId="33" borderId="12" xfId="52" applyFont="1" applyFill="1" applyBorder="1" applyAlignment="1">
      <alignment horizontal="center" vertical="center" wrapText="1"/>
      <protection/>
    </xf>
    <xf numFmtId="0" fontId="8" fillId="33" borderId="12" xfId="52" applyFont="1" applyFill="1" applyBorder="1" applyAlignment="1">
      <alignment horizontal="center" vertical="center" textRotation="90" wrapText="1"/>
      <protection/>
    </xf>
    <xf numFmtId="0" fontId="8" fillId="33" borderId="12" xfId="52" applyFont="1" applyFill="1" applyBorder="1" applyAlignment="1">
      <alignment horizontal="center" vertical="center" wrapText="1"/>
      <protection/>
    </xf>
    <xf numFmtId="49" fontId="8" fillId="33" borderId="13" xfId="52" applyNumberFormat="1" applyFont="1" applyFill="1" applyBorder="1" applyAlignment="1">
      <alignment horizontal="center" vertical="center"/>
      <protection/>
    </xf>
    <xf numFmtId="49" fontId="8" fillId="33" borderId="10" xfId="52" applyNumberFormat="1" applyFont="1" applyFill="1" applyBorder="1" applyAlignment="1">
      <alignment horizontal="center" vertical="center"/>
      <protection/>
    </xf>
    <xf numFmtId="0" fontId="8" fillId="33" borderId="13" xfId="52" applyFont="1" applyFill="1" applyBorder="1" applyAlignment="1">
      <alignment horizontal="center" vertical="center"/>
      <protection/>
    </xf>
    <xf numFmtId="0" fontId="8" fillId="33" borderId="12" xfId="52" applyFont="1" applyFill="1" applyBorder="1" applyAlignment="1">
      <alignment horizontal="center" vertical="center"/>
      <protection/>
    </xf>
    <xf numFmtId="0" fontId="8" fillId="33" borderId="10" xfId="52" applyFont="1" applyFill="1" applyBorder="1" applyAlignment="1">
      <alignment horizontal="center" vertical="center"/>
      <protection/>
    </xf>
    <xf numFmtId="0" fontId="52" fillId="33" borderId="12" xfId="0" applyFont="1" applyFill="1" applyBorder="1" applyAlignment="1">
      <alignment horizontal="center" vertical="center"/>
    </xf>
    <xf numFmtId="0" fontId="0" fillId="33" borderId="0" xfId="0" applyFill="1" applyAlignment="1">
      <alignment/>
    </xf>
    <xf numFmtId="4" fontId="0" fillId="33" borderId="0" xfId="0" applyNumberFormat="1" applyFill="1" applyAlignment="1">
      <alignment/>
    </xf>
    <xf numFmtId="0" fontId="43" fillId="0" borderId="0" xfId="0" applyFont="1" applyAlignment="1">
      <alignment horizontal="center" vertical="center"/>
    </xf>
    <xf numFmtId="0" fontId="0" fillId="0" borderId="0" xfId="0" applyAlignment="1">
      <alignment vertical="center"/>
    </xf>
    <xf numFmtId="2" fontId="0" fillId="0" borderId="12" xfId="0" applyNumberFormat="1" applyBorder="1" applyAlignment="1">
      <alignment horizontal="center" vertical="center"/>
    </xf>
    <xf numFmtId="0" fontId="43" fillId="33" borderId="0" xfId="0" applyFont="1" applyFill="1" applyAlignment="1">
      <alignment horizontal="center" vertical="center"/>
    </xf>
    <xf numFmtId="2" fontId="0" fillId="33" borderId="0" xfId="0" applyNumberFormat="1" applyFill="1" applyAlignment="1">
      <alignment horizontal="center" vertical="center"/>
    </xf>
    <xf numFmtId="0" fontId="0" fillId="33" borderId="0" xfId="0" applyFill="1" applyAlignment="1">
      <alignment vertical="center"/>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49" fontId="8" fillId="0" borderId="12" xfId="0" applyNumberFormat="1" applyFont="1" applyBorder="1" applyAlignment="1">
      <alignment horizontal="center" vertical="center" wrapText="1"/>
    </xf>
    <xf numFmtId="0" fontId="52" fillId="0" borderId="12" xfId="0" applyFont="1" applyBorder="1" applyAlignment="1">
      <alignment horizontal="center" vertical="center" wrapText="1"/>
    </xf>
    <xf numFmtId="0" fontId="8" fillId="0" borderId="13" xfId="56" applyFont="1" applyFill="1" applyBorder="1" applyAlignment="1">
      <alignment horizontal="center" vertical="center" wrapText="1" shrinkToFit="1"/>
    </xf>
    <xf numFmtId="0" fontId="8" fillId="0" borderId="12" xfId="0" applyFont="1" applyBorder="1" applyAlignment="1">
      <alignment horizontal="center" vertical="center" wrapText="1"/>
    </xf>
    <xf numFmtId="164" fontId="8" fillId="0" borderId="12"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shrinkToFit="1"/>
    </xf>
    <xf numFmtId="0" fontId="52" fillId="0" borderId="13" xfId="0" applyFont="1" applyBorder="1" applyAlignment="1">
      <alignment horizontal="center" vertical="center" wrapText="1"/>
    </xf>
    <xf numFmtId="0" fontId="8" fillId="0" borderId="13" xfId="0"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8" fillId="0" borderId="13" xfId="0" applyFont="1" applyBorder="1" applyAlignment="1">
      <alignment horizontal="center" vertical="center"/>
    </xf>
    <xf numFmtId="0" fontId="53" fillId="0" borderId="0" xfId="0" applyFont="1" applyAlignment="1">
      <alignment horizontal="center" vertical="center"/>
    </xf>
    <xf numFmtId="4"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xf>
    <xf numFmtId="0" fontId="52"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12" xfId="56" applyFont="1" applyFill="1" applyBorder="1" applyAlignment="1">
      <alignment horizontal="center" vertical="center" wrapText="1" shrinkToFit="1"/>
    </xf>
    <xf numFmtId="49" fontId="54" fillId="0" borderId="12" xfId="0" applyNumberFormat="1" applyFont="1" applyBorder="1" applyAlignment="1">
      <alignment horizontal="center" vertical="center"/>
    </xf>
    <xf numFmtId="0" fontId="54" fillId="0" borderId="12" xfId="0" applyFont="1" applyBorder="1" applyAlignment="1">
      <alignment horizontal="center" vertical="center"/>
    </xf>
    <xf numFmtId="2" fontId="8" fillId="0" borderId="12" xfId="0" applyNumberFormat="1" applyFont="1" applyBorder="1" applyAlignment="1">
      <alignment horizontal="center" vertical="center" wrapText="1"/>
    </xf>
    <xf numFmtId="1" fontId="8" fillId="0" borderId="12" xfId="0" applyNumberFormat="1" applyFont="1" applyBorder="1" applyAlignment="1">
      <alignment horizontal="center" vertical="center"/>
    </xf>
    <xf numFmtId="0" fontId="52" fillId="0" borderId="0" xfId="0" applyFont="1" applyAlignment="1">
      <alignment horizontal="center" vertical="center"/>
    </xf>
    <xf numFmtId="0" fontId="52" fillId="0" borderId="15"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Alignment="1">
      <alignment/>
    </xf>
    <xf numFmtId="0" fontId="17" fillId="0" borderId="0" xfId="0" applyFont="1" applyAlignment="1">
      <alignment/>
    </xf>
    <xf numFmtId="0" fontId="55" fillId="0" borderId="0" xfId="0" applyFont="1" applyAlignment="1">
      <alignment vertical="center"/>
    </xf>
    <xf numFmtId="0" fontId="55"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xf>
    <xf numFmtId="0" fontId="0" fillId="0" borderId="12" xfId="0" applyBorder="1" applyAlignment="1">
      <alignment horizontal="center" vertical="center"/>
    </xf>
    <xf numFmtId="0" fontId="56" fillId="0" borderId="0" xfId="0" applyFont="1" applyAlignment="1">
      <alignment/>
    </xf>
    <xf numFmtId="0" fontId="57" fillId="0" borderId="0" xfId="0" applyFont="1" applyAlignment="1">
      <alignment horizontal="center" vertical="center"/>
    </xf>
    <xf numFmtId="0" fontId="0" fillId="0" borderId="0" xfId="0" applyAlignment="1">
      <alignment horizontal="center" vertical="top" wrapText="1"/>
    </xf>
    <xf numFmtId="0" fontId="16" fillId="0" borderId="0" xfId="0" applyFont="1" applyAlignment="1">
      <alignment vertical="top" wrapText="1"/>
    </xf>
    <xf numFmtId="2" fontId="0" fillId="0" borderId="0" xfId="0" applyNumberFormat="1" applyAlignment="1">
      <alignment horizontal="center" vertical="center"/>
    </xf>
    <xf numFmtId="0" fontId="52" fillId="0" borderId="13" xfId="0" applyFont="1" applyBorder="1" applyAlignment="1">
      <alignment horizontal="center" vertical="center"/>
    </xf>
    <xf numFmtId="0" fontId="52" fillId="0" borderId="16" xfId="0" applyFont="1" applyBorder="1" applyAlignment="1">
      <alignment horizontal="center" vertical="center"/>
    </xf>
    <xf numFmtId="0" fontId="0" fillId="0" borderId="12" xfId="0" applyBorder="1" applyAlignment="1">
      <alignment/>
    </xf>
    <xf numFmtId="49" fontId="8" fillId="34" borderId="12" xfId="0" applyNumberFormat="1" applyFont="1" applyFill="1" applyBorder="1" applyAlignment="1">
      <alignment horizontal="center" vertical="center"/>
    </xf>
    <xf numFmtId="0" fontId="8" fillId="34" borderId="12" xfId="0" applyFont="1" applyFill="1" applyBorder="1" applyAlignment="1">
      <alignment horizontal="center" vertical="center"/>
    </xf>
    <xf numFmtId="49" fontId="8" fillId="34" borderId="12" xfId="0" applyNumberFormat="1"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2" xfId="56" applyFont="1" applyFill="1" applyBorder="1" applyAlignment="1">
      <alignment horizontal="center" vertical="center" wrapText="1" shrinkToFit="1"/>
    </xf>
    <xf numFmtId="4" fontId="8" fillId="34" borderId="12" xfId="0" applyNumberFormat="1" applyFont="1" applyFill="1" applyBorder="1" applyAlignment="1">
      <alignment horizontal="center" vertical="center" wrapText="1"/>
    </xf>
    <xf numFmtId="49" fontId="58" fillId="34" borderId="12" xfId="0" applyNumberFormat="1" applyFont="1" applyFill="1" applyBorder="1" applyAlignment="1">
      <alignment horizontal="center" vertical="center" wrapText="1"/>
    </xf>
    <xf numFmtId="49" fontId="8" fillId="34" borderId="12" xfId="0" applyNumberFormat="1" applyFont="1" applyFill="1" applyBorder="1" applyAlignment="1">
      <alignment horizontal="center" vertical="center" wrapText="1" shrinkToFit="1"/>
    </xf>
    <xf numFmtId="0" fontId="52" fillId="34" borderId="12" xfId="0" applyFont="1" applyFill="1" applyBorder="1" applyAlignment="1">
      <alignment horizontal="center" vertical="center" wrapText="1"/>
    </xf>
    <xf numFmtId="49" fontId="8" fillId="34" borderId="13" xfId="0" applyNumberFormat="1" applyFont="1" applyFill="1" applyBorder="1" applyAlignment="1">
      <alignment horizontal="center" vertical="center" wrapText="1"/>
    </xf>
    <xf numFmtId="0" fontId="8" fillId="34" borderId="13" xfId="0" applyFont="1" applyFill="1" applyBorder="1" applyAlignment="1">
      <alignment horizontal="center" vertical="center" wrapText="1"/>
    </xf>
    <xf numFmtId="4" fontId="8" fillId="34" borderId="13" xfId="0" applyNumberFormat="1" applyFont="1" applyFill="1" applyBorder="1" applyAlignment="1">
      <alignment horizontal="center" vertical="center" wrapText="1"/>
    </xf>
    <xf numFmtId="49" fontId="9" fillId="34" borderId="12" xfId="0" applyNumberFormat="1" applyFont="1" applyFill="1" applyBorder="1" applyAlignment="1">
      <alignment horizontal="center" vertical="center" wrapText="1"/>
    </xf>
    <xf numFmtId="49" fontId="10" fillId="0" borderId="10" xfId="52" applyNumberFormat="1" applyFont="1" applyBorder="1" applyAlignment="1">
      <alignment horizontal="center" vertical="center"/>
      <protection/>
    </xf>
    <xf numFmtId="49" fontId="10" fillId="0" borderId="17" xfId="52" applyNumberFormat="1" applyFont="1" applyBorder="1" applyAlignment="1">
      <alignment horizontal="center" vertical="center"/>
      <protection/>
    </xf>
    <xf numFmtId="0" fontId="16" fillId="0" borderId="0" xfId="0" applyFont="1" applyAlignment="1">
      <alignment horizontal="left"/>
    </xf>
    <xf numFmtId="0" fontId="17" fillId="0" borderId="0" xfId="0" applyFont="1" applyAlignment="1">
      <alignment horizontal="left"/>
    </xf>
    <xf numFmtId="0" fontId="55" fillId="0" borderId="0" xfId="0" applyFont="1" applyAlignment="1">
      <alignment horizontal="left" vertical="top" wrapText="1"/>
    </xf>
    <xf numFmtId="4" fontId="0" fillId="0" borderId="11" xfId="0" applyNumberFormat="1" applyBorder="1" applyAlignment="1">
      <alignment horizontal="center" vertical="center"/>
    </xf>
    <xf numFmtId="0" fontId="0" fillId="0" borderId="14" xfId="0" applyBorder="1" applyAlignment="1">
      <alignment horizontal="center" vertical="center"/>
    </xf>
    <xf numFmtId="0" fontId="55" fillId="0" borderId="0" xfId="0" applyFont="1" applyAlignment="1">
      <alignment horizontal="left"/>
    </xf>
    <xf numFmtId="4" fontId="56" fillId="0" borderId="11" xfId="0" applyNumberFormat="1" applyFont="1" applyBorder="1" applyAlignment="1">
      <alignment horizontal="center" vertical="center"/>
    </xf>
    <xf numFmtId="0" fontId="56" fillId="0" borderId="14" xfId="0" applyFont="1" applyBorder="1" applyAlignment="1">
      <alignment horizontal="center" vertical="center"/>
    </xf>
    <xf numFmtId="0" fontId="55" fillId="33" borderId="0" xfId="0" applyFont="1" applyFill="1" applyAlignment="1">
      <alignment horizontal="left"/>
    </xf>
    <xf numFmtId="4" fontId="0" fillId="33" borderId="0" xfId="0" applyNumberFormat="1" applyFill="1" applyAlignment="1">
      <alignment horizontal="center" vertical="center"/>
    </xf>
    <xf numFmtId="0" fontId="0" fillId="33" borderId="0" xfId="0" applyFill="1" applyAlignment="1">
      <alignment horizontal="center" vertical="center"/>
    </xf>
    <xf numFmtId="0" fontId="16" fillId="0" borderId="0" xfId="0" applyFont="1" applyAlignment="1">
      <alignment horizontal="left" vertical="top" wrapText="1"/>
    </xf>
    <xf numFmtId="4" fontId="0" fillId="0" borderId="14" xfId="0" applyNumberFormat="1" applyBorder="1" applyAlignment="1">
      <alignment horizontal="center" vertical="center"/>
    </xf>
    <xf numFmtId="49" fontId="8" fillId="0" borderId="11"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4"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8" fillId="0" borderId="14" xfId="0" applyNumberFormat="1" applyFont="1" applyBorder="1" applyAlignment="1">
      <alignment horizontal="center" vertical="center"/>
    </xf>
    <xf numFmtId="49" fontId="10" fillId="0" borderId="0" xfId="52" applyNumberFormat="1" applyFont="1" applyAlignment="1">
      <alignment horizontal="center" vertical="center"/>
      <protection/>
    </xf>
    <xf numFmtId="0" fontId="55" fillId="0" borderId="11" xfId="0" applyFont="1" applyBorder="1" applyAlignment="1">
      <alignment horizontal="center" vertical="center"/>
    </xf>
    <xf numFmtId="0" fontId="55" fillId="0" borderId="14" xfId="0" applyFont="1" applyBorder="1" applyAlignment="1">
      <alignment horizontal="center" vertical="center"/>
    </xf>
    <xf numFmtId="49" fontId="8" fillId="0" borderId="12" xfId="0" applyNumberFormat="1" applyFont="1" applyBorder="1" applyAlignment="1">
      <alignment horizontal="center" vertical="center"/>
    </xf>
    <xf numFmtId="0" fontId="11" fillId="0" borderId="12" xfId="0" applyFont="1" applyBorder="1" applyAlignment="1">
      <alignment horizontal="center" vertical="center"/>
    </xf>
    <xf numFmtId="2" fontId="8" fillId="0" borderId="12" xfId="0" applyNumberFormat="1" applyFont="1" applyBorder="1" applyAlignment="1">
      <alignment horizontal="center" vertical="center"/>
    </xf>
    <xf numFmtId="49" fontId="10" fillId="0" borderId="19" xfId="52" applyNumberFormat="1" applyFont="1" applyBorder="1" applyAlignment="1">
      <alignment horizontal="center" vertical="center"/>
      <protection/>
    </xf>
    <xf numFmtId="49" fontId="10" fillId="0" borderId="20" xfId="52" applyNumberFormat="1" applyFont="1" applyBorder="1" applyAlignment="1">
      <alignment horizontal="center" vertical="center"/>
      <protection/>
    </xf>
    <xf numFmtId="49" fontId="10" fillId="0" borderId="11" xfId="52" applyNumberFormat="1" applyFont="1" applyBorder="1" applyAlignment="1">
      <alignment horizontal="center" vertical="center"/>
      <protection/>
    </xf>
    <xf numFmtId="49" fontId="10" fillId="0" borderId="18" xfId="52" applyNumberFormat="1" applyFont="1" applyBorder="1" applyAlignment="1">
      <alignment horizontal="center" vertical="center"/>
      <protection/>
    </xf>
    <xf numFmtId="0" fontId="52" fillId="33" borderId="13"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21" xfId="0" applyFont="1" applyFill="1" applyBorder="1" applyAlignment="1">
      <alignment horizontal="center" vertical="center"/>
    </xf>
    <xf numFmtId="0" fontId="52" fillId="33" borderId="16" xfId="0" applyFont="1" applyFill="1" applyBorder="1" applyAlignment="1">
      <alignment horizontal="center" vertical="center"/>
    </xf>
    <xf numFmtId="0" fontId="8" fillId="33" borderId="10" xfId="52" applyFont="1" applyFill="1" applyBorder="1" applyAlignment="1">
      <alignment horizontal="center" vertical="center" wrapText="1"/>
      <protection/>
    </xf>
    <xf numFmtId="0" fontId="8" fillId="33" borderId="19" xfId="52" applyFont="1" applyFill="1" applyBorder="1" applyAlignment="1">
      <alignment horizontal="center" vertical="center" wrapText="1"/>
      <protection/>
    </xf>
    <xf numFmtId="0" fontId="8" fillId="33" borderId="11" xfId="52" applyFont="1" applyFill="1" applyBorder="1" applyAlignment="1">
      <alignment horizontal="center" vertical="center" wrapText="1"/>
      <protection/>
    </xf>
    <xf numFmtId="0" fontId="8" fillId="33" borderId="18" xfId="52" applyFont="1" applyFill="1" applyBorder="1" applyAlignment="1">
      <alignment horizontal="center" vertical="center" wrapText="1"/>
      <protection/>
    </xf>
    <xf numFmtId="0" fontId="8" fillId="33" borderId="14" xfId="52" applyFont="1" applyFill="1" applyBorder="1" applyAlignment="1">
      <alignment horizontal="center" vertical="center" wrapText="1"/>
      <protection/>
    </xf>
    <xf numFmtId="49" fontId="10" fillId="33" borderId="11" xfId="52" applyNumberFormat="1" applyFont="1" applyFill="1" applyBorder="1" applyAlignment="1">
      <alignment horizontal="center" vertical="center"/>
      <protection/>
    </xf>
    <xf numFmtId="49" fontId="10" fillId="33" borderId="18" xfId="52" applyNumberFormat="1" applyFont="1" applyFill="1" applyBorder="1" applyAlignment="1">
      <alignment horizontal="center" vertical="center"/>
      <protection/>
    </xf>
    <xf numFmtId="0" fontId="4" fillId="33" borderId="0" xfId="52" applyFont="1" applyFill="1" applyAlignment="1">
      <alignment horizontal="center" vertical="center"/>
      <protection/>
    </xf>
    <xf numFmtId="0" fontId="5" fillId="0" borderId="0" xfId="52" applyFont="1" applyAlignment="1">
      <alignment horizontal="center" vertical="center" wrapText="1"/>
      <protection/>
    </xf>
    <xf numFmtId="0" fontId="5" fillId="0" borderId="0" xfId="52" applyFont="1" applyAlignment="1">
      <alignment horizontal="center" vertical="center"/>
      <protection/>
    </xf>
    <xf numFmtId="0" fontId="59" fillId="0" borderId="0" xfId="0" applyFont="1" applyAlignment="1">
      <alignment/>
    </xf>
    <xf numFmtId="0" fontId="7" fillId="33" borderId="0" xfId="52" applyFont="1" applyFill="1" applyAlignment="1">
      <alignment horizontal="center" vertical="center" wrapText="1"/>
      <protection/>
    </xf>
    <xf numFmtId="0" fontId="59" fillId="33" borderId="0" xfId="0" applyFont="1" applyFill="1" applyAlignment="1">
      <alignment horizontal="center" vertical="center"/>
    </xf>
    <xf numFmtId="49" fontId="8" fillId="33" borderId="10" xfId="52" applyNumberFormat="1" applyFont="1" applyFill="1" applyBorder="1" applyAlignment="1">
      <alignment horizontal="center" vertical="center" textRotation="90" wrapText="1"/>
      <protection/>
    </xf>
    <xf numFmtId="49" fontId="8" fillId="33" borderId="22" xfId="52" applyNumberFormat="1" applyFont="1" applyFill="1" applyBorder="1" applyAlignment="1">
      <alignment horizontal="center" vertical="center" textRotation="90" wrapText="1"/>
      <protection/>
    </xf>
    <xf numFmtId="49" fontId="8" fillId="33" borderId="19" xfId="52" applyNumberFormat="1" applyFont="1" applyFill="1" applyBorder="1" applyAlignment="1">
      <alignment horizontal="center" vertical="center" textRotation="90" wrapText="1"/>
      <protection/>
    </xf>
    <xf numFmtId="49" fontId="8" fillId="33" borderId="10" xfId="52" applyNumberFormat="1" applyFont="1" applyFill="1" applyBorder="1" applyAlignment="1">
      <alignment horizontal="center" vertical="center" wrapText="1"/>
      <protection/>
    </xf>
    <xf numFmtId="49" fontId="8" fillId="33" borderId="17" xfId="52" applyNumberFormat="1" applyFont="1" applyFill="1" applyBorder="1" applyAlignment="1">
      <alignment horizontal="center" vertical="center" wrapText="1"/>
      <protection/>
    </xf>
    <xf numFmtId="49" fontId="8" fillId="33" borderId="23" xfId="52" applyNumberFormat="1" applyFont="1" applyFill="1" applyBorder="1" applyAlignment="1">
      <alignment horizontal="center" vertical="center" wrapText="1"/>
      <protection/>
    </xf>
    <xf numFmtId="49" fontId="8" fillId="33" borderId="19" xfId="52" applyNumberFormat="1" applyFont="1" applyFill="1" applyBorder="1" applyAlignment="1">
      <alignment horizontal="center" vertical="center" wrapText="1"/>
      <protection/>
    </xf>
    <xf numFmtId="49" fontId="8" fillId="33" borderId="20" xfId="52" applyNumberFormat="1" applyFont="1" applyFill="1" applyBorder="1" applyAlignment="1">
      <alignment horizontal="center" vertical="center" wrapText="1"/>
      <protection/>
    </xf>
    <xf numFmtId="49" fontId="8" fillId="33" borderId="24" xfId="52" applyNumberFormat="1" applyFont="1" applyFill="1" applyBorder="1" applyAlignment="1">
      <alignment horizontal="center" vertical="center" wrapText="1"/>
      <protection/>
    </xf>
    <xf numFmtId="0" fontId="8" fillId="33" borderId="22" xfId="52"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Примечание 2"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0"/>
  <sheetViews>
    <sheetView tabSelected="1" zoomScale="89" zoomScaleNormal="89" zoomScalePageLayoutView="0" workbookViewId="0" topLeftCell="A58">
      <selection activeCell="N87" sqref="N87"/>
    </sheetView>
  </sheetViews>
  <sheetFormatPr defaultColWidth="9.140625" defaultRowHeight="15"/>
  <cols>
    <col min="1" max="3" width="9.28125" style="0" bestFit="1" customWidth="1"/>
    <col min="4" max="4" width="11.8515625" style="0" customWidth="1"/>
    <col min="5" max="5" width="9.28125" style="0" bestFit="1" customWidth="1"/>
    <col min="6" max="6" width="12.28125" style="0" customWidth="1"/>
    <col min="8" max="8" width="12.00390625" style="0" customWidth="1"/>
    <col min="9" max="9" width="20.421875" style="0" customWidth="1"/>
    <col min="10" max="10" width="43.140625" style="0" customWidth="1"/>
    <col min="11" max="11" width="9.140625" style="0" customWidth="1"/>
    <col min="12" max="12" width="11.28125" style="0" customWidth="1"/>
    <col min="13" max="13" width="9.28125" style="0" bestFit="1" customWidth="1"/>
    <col min="14" max="14" width="13.00390625" style="0" customWidth="1"/>
    <col min="15" max="15" width="16.00390625" style="0" customWidth="1"/>
    <col min="16" max="16" width="11.8515625" style="0" customWidth="1"/>
    <col min="17" max="18" width="9.28125" style="0" bestFit="1" customWidth="1"/>
    <col min="19" max="19" width="18.421875" style="0" customWidth="1"/>
    <col min="20" max="20" width="10.140625" style="0" customWidth="1"/>
    <col min="21" max="21" width="13.140625" style="0" customWidth="1"/>
    <col min="22" max="22" width="9.28125" style="0" bestFit="1" customWidth="1"/>
    <col min="26" max="26" width="30.7109375" style="0" customWidth="1"/>
  </cols>
  <sheetData>
    <row r="1" spans="1:22" ht="15">
      <c r="A1" s="1"/>
      <c r="B1" s="1"/>
      <c r="C1" s="1"/>
      <c r="D1" s="1"/>
      <c r="E1" s="1"/>
      <c r="F1" s="1"/>
      <c r="G1" s="1"/>
      <c r="H1" s="1"/>
      <c r="I1" s="1"/>
      <c r="J1" s="1"/>
      <c r="K1" s="1"/>
      <c r="L1" s="1"/>
      <c r="M1" s="1"/>
      <c r="N1" s="1"/>
      <c r="O1" s="1"/>
      <c r="P1" s="1"/>
      <c r="Q1" s="124"/>
      <c r="R1" s="124"/>
      <c r="S1" s="3"/>
      <c r="T1" s="3"/>
      <c r="U1" s="3"/>
      <c r="V1" s="3"/>
    </row>
    <row r="2" spans="1:22" ht="15">
      <c r="A2" s="1"/>
      <c r="B2" s="1"/>
      <c r="C2" s="1"/>
      <c r="D2" s="1"/>
      <c r="E2" s="1"/>
      <c r="F2" s="1"/>
      <c r="G2" s="1"/>
      <c r="H2" s="1"/>
      <c r="I2" s="1"/>
      <c r="J2" s="1"/>
      <c r="K2" s="1"/>
      <c r="L2" s="1"/>
      <c r="M2" s="1"/>
      <c r="N2" s="1"/>
      <c r="O2" s="1"/>
      <c r="P2" s="1"/>
      <c r="Q2" s="2"/>
      <c r="R2" s="2"/>
      <c r="S2" s="3"/>
      <c r="T2" s="3"/>
      <c r="U2" s="3"/>
      <c r="V2" s="3"/>
    </row>
    <row r="3" spans="1:22" ht="15">
      <c r="A3" s="2"/>
      <c r="B3" s="2"/>
      <c r="C3" s="2"/>
      <c r="D3" s="2"/>
      <c r="E3" s="2"/>
      <c r="F3" s="2"/>
      <c r="G3" s="2"/>
      <c r="H3" s="2"/>
      <c r="I3" s="2"/>
      <c r="J3" s="2"/>
      <c r="K3" s="2"/>
      <c r="L3" s="2"/>
      <c r="M3" s="2"/>
      <c r="N3" s="2"/>
      <c r="O3" s="2"/>
      <c r="P3" s="2"/>
      <c r="Q3" s="2"/>
      <c r="R3" s="2"/>
      <c r="S3" s="3"/>
      <c r="T3" s="3"/>
      <c r="U3" s="3"/>
      <c r="V3" s="3"/>
    </row>
    <row r="4" spans="1:22" ht="15">
      <c r="A4" s="2"/>
      <c r="B4" s="2"/>
      <c r="C4" s="2"/>
      <c r="D4" s="2"/>
      <c r="E4" s="2"/>
      <c r="F4" s="2"/>
      <c r="G4" s="2"/>
      <c r="H4" s="2"/>
      <c r="I4" s="2"/>
      <c r="J4" s="2"/>
      <c r="K4" s="2"/>
      <c r="L4" s="2"/>
      <c r="M4" s="2"/>
      <c r="N4" s="2"/>
      <c r="O4" s="2"/>
      <c r="P4" s="2"/>
      <c r="Q4" s="2"/>
      <c r="R4" s="2"/>
      <c r="S4" s="3"/>
      <c r="T4" s="3"/>
      <c r="U4" s="3"/>
      <c r="V4" s="3"/>
    </row>
    <row r="5" spans="1:22" ht="38.25" customHeight="1">
      <c r="A5" s="125" t="s">
        <v>0</v>
      </c>
      <c r="B5" s="126"/>
      <c r="C5" s="126"/>
      <c r="D5" s="126"/>
      <c r="E5" s="126"/>
      <c r="F5" s="126"/>
      <c r="G5" s="126"/>
      <c r="H5" s="126"/>
      <c r="I5" s="126"/>
      <c r="J5" s="126"/>
      <c r="K5" s="126"/>
      <c r="L5" s="126"/>
      <c r="M5" s="126"/>
      <c r="N5" s="126"/>
      <c r="O5" s="126"/>
      <c r="P5" s="126"/>
      <c r="Q5" s="126"/>
      <c r="R5" s="126"/>
      <c r="S5" s="126"/>
      <c r="T5" s="126"/>
      <c r="U5" s="127"/>
      <c r="V5" s="127"/>
    </row>
    <row r="6" spans="1:22" ht="15.75">
      <c r="A6" s="128" t="s">
        <v>1</v>
      </c>
      <c r="B6" s="128"/>
      <c r="C6" s="128"/>
      <c r="D6" s="128"/>
      <c r="E6" s="128"/>
      <c r="F6" s="128"/>
      <c r="G6" s="128"/>
      <c r="H6" s="128"/>
      <c r="I6" s="128"/>
      <c r="J6" s="128"/>
      <c r="K6" s="128"/>
      <c r="L6" s="128"/>
      <c r="M6" s="128"/>
      <c r="N6" s="128"/>
      <c r="O6" s="128"/>
      <c r="P6" s="128"/>
      <c r="Q6" s="128"/>
      <c r="R6" s="128"/>
      <c r="S6" s="128"/>
      <c r="T6" s="128"/>
      <c r="U6" s="129"/>
      <c r="V6" s="129"/>
    </row>
    <row r="7" spans="1:22" ht="15">
      <c r="A7" s="2"/>
      <c r="B7" s="2"/>
      <c r="C7" s="2"/>
      <c r="D7" s="2"/>
      <c r="E7" s="2"/>
      <c r="F7" s="2"/>
      <c r="G7" s="2"/>
      <c r="H7" s="2"/>
      <c r="I7" s="2"/>
      <c r="J7" s="2"/>
      <c r="K7" s="1"/>
      <c r="L7" s="1"/>
      <c r="M7" s="1"/>
      <c r="N7" s="1"/>
      <c r="O7" s="1"/>
      <c r="P7" s="1"/>
      <c r="Q7" s="1"/>
      <c r="R7" s="1"/>
      <c r="S7" s="1"/>
      <c r="T7" s="1"/>
      <c r="U7" s="3"/>
      <c r="V7" s="3"/>
    </row>
    <row r="8" spans="1:22" ht="15">
      <c r="A8" s="130" t="s">
        <v>2</v>
      </c>
      <c r="B8" s="133" t="s">
        <v>3</v>
      </c>
      <c r="C8" s="134"/>
      <c r="D8" s="134"/>
      <c r="E8" s="134"/>
      <c r="F8" s="135"/>
      <c r="G8" s="130" t="s">
        <v>4</v>
      </c>
      <c r="H8" s="130" t="s">
        <v>5</v>
      </c>
      <c r="I8" s="119" t="s">
        <v>6</v>
      </c>
      <c r="J8" s="120"/>
      <c r="K8" s="120"/>
      <c r="L8" s="120"/>
      <c r="M8" s="120"/>
      <c r="N8" s="120"/>
      <c r="O8" s="120"/>
      <c r="P8" s="120"/>
      <c r="Q8" s="120"/>
      <c r="R8" s="121"/>
      <c r="S8" s="117" t="s">
        <v>7</v>
      </c>
      <c r="T8" s="119" t="s">
        <v>8</v>
      </c>
      <c r="U8" s="112" t="s">
        <v>9</v>
      </c>
      <c r="V8" s="112" t="s">
        <v>10</v>
      </c>
    </row>
    <row r="9" spans="1:22" ht="35.25" customHeight="1">
      <c r="A9" s="131"/>
      <c r="B9" s="136"/>
      <c r="C9" s="137"/>
      <c r="D9" s="137"/>
      <c r="E9" s="137"/>
      <c r="F9" s="138"/>
      <c r="G9" s="131"/>
      <c r="H9" s="131"/>
      <c r="I9" s="117" t="s">
        <v>11</v>
      </c>
      <c r="J9" s="117" t="s">
        <v>12</v>
      </c>
      <c r="K9" s="119" t="s">
        <v>13</v>
      </c>
      <c r="L9" s="120"/>
      <c r="M9" s="117" t="s">
        <v>14</v>
      </c>
      <c r="N9" s="119" t="s">
        <v>15</v>
      </c>
      <c r="O9" s="121"/>
      <c r="P9" s="117" t="s">
        <v>16</v>
      </c>
      <c r="Q9" s="119" t="s">
        <v>17</v>
      </c>
      <c r="R9" s="121"/>
      <c r="S9" s="139"/>
      <c r="T9" s="119"/>
      <c r="U9" s="113"/>
      <c r="V9" s="115"/>
    </row>
    <row r="10" spans="1:22" ht="226.5" customHeight="1">
      <c r="A10" s="132"/>
      <c r="B10" s="6" t="s">
        <v>18</v>
      </c>
      <c r="C10" s="6" t="s">
        <v>19</v>
      </c>
      <c r="D10" s="6" t="s">
        <v>20</v>
      </c>
      <c r="E10" s="6" t="s">
        <v>21</v>
      </c>
      <c r="F10" s="4" t="s">
        <v>22</v>
      </c>
      <c r="G10" s="132"/>
      <c r="H10" s="132"/>
      <c r="I10" s="118"/>
      <c r="J10" s="118"/>
      <c r="K10" s="7" t="s">
        <v>23</v>
      </c>
      <c r="L10" s="7" t="s">
        <v>24</v>
      </c>
      <c r="M10" s="118"/>
      <c r="N10" s="7" t="s">
        <v>25</v>
      </c>
      <c r="O10" s="7" t="s">
        <v>24</v>
      </c>
      <c r="P10" s="118"/>
      <c r="Q10" s="8" t="s">
        <v>26</v>
      </c>
      <c r="R10" s="8" t="s">
        <v>27</v>
      </c>
      <c r="S10" s="118"/>
      <c r="T10" s="5" t="s">
        <v>28</v>
      </c>
      <c r="U10" s="114"/>
      <c r="V10" s="116"/>
    </row>
    <row r="11" spans="1:22" ht="15">
      <c r="A11" s="9" t="s">
        <v>29</v>
      </c>
      <c r="B11" s="9" t="s">
        <v>30</v>
      </c>
      <c r="C11" s="9" t="s">
        <v>31</v>
      </c>
      <c r="D11" s="9" t="s">
        <v>32</v>
      </c>
      <c r="E11" s="9" t="s">
        <v>33</v>
      </c>
      <c r="F11" s="9" t="s">
        <v>34</v>
      </c>
      <c r="G11" s="10" t="s">
        <v>35</v>
      </c>
      <c r="H11" s="9" t="s">
        <v>36</v>
      </c>
      <c r="I11" s="11">
        <v>9</v>
      </c>
      <c r="J11" s="12">
        <v>10</v>
      </c>
      <c r="K11" s="12">
        <v>11</v>
      </c>
      <c r="L11" s="12">
        <v>12</v>
      </c>
      <c r="M11" s="12">
        <v>13</v>
      </c>
      <c r="N11" s="11">
        <v>14</v>
      </c>
      <c r="O11" s="11">
        <v>15</v>
      </c>
      <c r="P11" s="11">
        <v>16</v>
      </c>
      <c r="Q11" s="11">
        <v>17</v>
      </c>
      <c r="R11" s="11">
        <v>18</v>
      </c>
      <c r="S11" s="13">
        <v>19</v>
      </c>
      <c r="T11" s="13">
        <v>20</v>
      </c>
      <c r="U11" s="14">
        <v>21</v>
      </c>
      <c r="V11" s="14">
        <v>22</v>
      </c>
    </row>
    <row r="12" spans="1:22" ht="15">
      <c r="A12" s="122" t="s">
        <v>37</v>
      </c>
      <c r="B12" s="123"/>
      <c r="C12" s="123"/>
      <c r="D12" s="123"/>
      <c r="E12" s="123"/>
      <c r="F12" s="123"/>
      <c r="G12" s="123"/>
      <c r="H12" s="123"/>
      <c r="I12" s="123"/>
      <c r="J12" s="123"/>
      <c r="K12" s="123"/>
      <c r="L12" s="123"/>
      <c r="M12" s="123"/>
      <c r="N12" s="123"/>
      <c r="O12" s="123"/>
      <c r="P12" s="123"/>
      <c r="Q12" s="123"/>
      <c r="R12" s="123"/>
      <c r="S12" s="123"/>
      <c r="T12" s="123"/>
      <c r="U12" s="14"/>
      <c r="V12" s="14"/>
    </row>
    <row r="13" spans="1:22" ht="71.25" customHeight="1">
      <c r="A13" s="23">
        <v>1</v>
      </c>
      <c r="B13" s="23">
        <v>803</v>
      </c>
      <c r="C13" s="23">
        <v>1002</v>
      </c>
      <c r="D13" s="24" t="s">
        <v>38</v>
      </c>
      <c r="E13" s="23">
        <v>244</v>
      </c>
      <c r="F13" s="24" t="s">
        <v>39</v>
      </c>
      <c r="G13" s="25" t="s">
        <v>40</v>
      </c>
      <c r="H13" s="25" t="s">
        <v>41</v>
      </c>
      <c r="I13" s="26" t="s">
        <v>42</v>
      </c>
      <c r="J13" s="27" t="s">
        <v>43</v>
      </c>
      <c r="K13" s="28">
        <v>233</v>
      </c>
      <c r="L13" s="28" t="s">
        <v>44</v>
      </c>
      <c r="M13" s="29">
        <v>286.076</v>
      </c>
      <c r="N13" s="24">
        <v>47419000000</v>
      </c>
      <c r="O13" s="28" t="s">
        <v>45</v>
      </c>
      <c r="P13" s="30">
        <f>ROUND(1108785.31*103.6%,0)</f>
        <v>1148702</v>
      </c>
      <c r="Q13" s="31" t="s">
        <v>46</v>
      </c>
      <c r="R13" s="32" t="s">
        <v>47</v>
      </c>
      <c r="S13" s="33" t="s">
        <v>48</v>
      </c>
      <c r="T13" s="33" t="s">
        <v>49</v>
      </c>
      <c r="U13" s="33" t="s">
        <v>50</v>
      </c>
      <c r="V13" s="23" t="s">
        <v>50</v>
      </c>
    </row>
    <row r="14" spans="1:22" ht="65.25" customHeight="1">
      <c r="A14" s="23">
        <v>2</v>
      </c>
      <c r="B14" s="23">
        <v>803</v>
      </c>
      <c r="C14" s="23">
        <v>1002</v>
      </c>
      <c r="D14" s="24" t="s">
        <v>38</v>
      </c>
      <c r="E14" s="23">
        <v>244</v>
      </c>
      <c r="F14" s="24" t="s">
        <v>39</v>
      </c>
      <c r="G14" s="31" t="s">
        <v>51</v>
      </c>
      <c r="H14" s="31" t="s">
        <v>52</v>
      </c>
      <c r="I14" s="34" t="s">
        <v>53</v>
      </c>
      <c r="J14" s="27" t="s">
        <v>43</v>
      </c>
      <c r="K14" s="35">
        <v>245</v>
      </c>
      <c r="L14" s="35" t="s">
        <v>54</v>
      </c>
      <c r="M14" s="36">
        <v>59000</v>
      </c>
      <c r="N14" s="24">
        <v>47419000000</v>
      </c>
      <c r="O14" s="28" t="s">
        <v>45</v>
      </c>
      <c r="P14" s="30">
        <f>ROUND(413000*103.6%,0)</f>
        <v>427868</v>
      </c>
      <c r="Q14" s="31" t="s">
        <v>46</v>
      </c>
      <c r="R14" s="32" t="s">
        <v>47</v>
      </c>
      <c r="S14" s="33" t="s">
        <v>48</v>
      </c>
      <c r="T14" s="33" t="s">
        <v>49</v>
      </c>
      <c r="U14" s="33" t="s">
        <v>50</v>
      </c>
      <c r="V14" s="23" t="s">
        <v>50</v>
      </c>
    </row>
    <row r="15" spans="1:22" ht="54" customHeight="1">
      <c r="A15" s="23">
        <v>3</v>
      </c>
      <c r="B15" s="23">
        <v>803</v>
      </c>
      <c r="C15" s="23">
        <v>1002</v>
      </c>
      <c r="D15" s="24" t="s">
        <v>38</v>
      </c>
      <c r="E15" s="23">
        <v>244</v>
      </c>
      <c r="F15" s="24" t="s">
        <v>39</v>
      </c>
      <c r="G15" s="23" t="s">
        <v>55</v>
      </c>
      <c r="H15" s="23" t="s">
        <v>55</v>
      </c>
      <c r="I15" s="26" t="s">
        <v>56</v>
      </c>
      <c r="J15" s="23" t="s">
        <v>55</v>
      </c>
      <c r="K15" s="23" t="s">
        <v>55</v>
      </c>
      <c r="L15" s="23" t="s">
        <v>55</v>
      </c>
      <c r="M15" s="23" t="s">
        <v>55</v>
      </c>
      <c r="N15" s="24">
        <v>47419000000</v>
      </c>
      <c r="O15" s="28" t="s">
        <v>45</v>
      </c>
      <c r="P15" s="30">
        <v>164208</v>
      </c>
      <c r="Q15" s="31" t="s">
        <v>46</v>
      </c>
      <c r="R15" s="32" t="s">
        <v>47</v>
      </c>
      <c r="S15" s="33" t="s">
        <v>48</v>
      </c>
      <c r="T15" s="33" t="s">
        <v>49</v>
      </c>
      <c r="U15" s="33" t="s">
        <v>50</v>
      </c>
      <c r="V15" s="23" t="s">
        <v>50</v>
      </c>
    </row>
    <row r="16" spans="1:22" ht="57.75" customHeight="1">
      <c r="A16" s="105" t="s">
        <v>55</v>
      </c>
      <c r="B16" s="106"/>
      <c r="C16" s="106"/>
      <c r="D16" s="106"/>
      <c r="E16" s="106"/>
      <c r="F16" s="106"/>
      <c r="G16" s="25" t="s">
        <v>57</v>
      </c>
      <c r="H16" s="25" t="s">
        <v>58</v>
      </c>
      <c r="I16" s="26" t="s">
        <v>59</v>
      </c>
      <c r="J16" s="27" t="s">
        <v>43</v>
      </c>
      <c r="K16" s="28">
        <v>113</v>
      </c>
      <c r="L16" s="28" t="s">
        <v>60</v>
      </c>
      <c r="M16" s="37">
        <v>1118.1</v>
      </c>
      <c r="N16" s="107" t="s">
        <v>55</v>
      </c>
      <c r="O16" s="106"/>
      <c r="P16" s="106"/>
      <c r="Q16" s="106"/>
      <c r="R16" s="106"/>
      <c r="S16" s="106"/>
      <c r="T16" s="106"/>
      <c r="U16" s="106"/>
      <c r="V16" s="106"/>
    </row>
    <row r="17" spans="1:22" ht="74.25" customHeight="1">
      <c r="A17" s="105" t="s">
        <v>55</v>
      </c>
      <c r="B17" s="106"/>
      <c r="C17" s="106"/>
      <c r="D17" s="106"/>
      <c r="E17" s="106"/>
      <c r="F17" s="106"/>
      <c r="G17" s="25" t="s">
        <v>57</v>
      </c>
      <c r="H17" s="25" t="s">
        <v>58</v>
      </c>
      <c r="I17" s="26" t="s">
        <v>61</v>
      </c>
      <c r="J17" s="27" t="s">
        <v>43</v>
      </c>
      <c r="K17" s="28">
        <v>362</v>
      </c>
      <c r="L17" s="28" t="s">
        <v>62</v>
      </c>
      <c r="M17" s="37">
        <v>12</v>
      </c>
      <c r="N17" s="107" t="s">
        <v>55</v>
      </c>
      <c r="O17" s="106"/>
      <c r="P17" s="106"/>
      <c r="Q17" s="106"/>
      <c r="R17" s="106"/>
      <c r="S17" s="106"/>
      <c r="T17" s="106"/>
      <c r="U17" s="106"/>
      <c r="V17" s="106"/>
    </row>
    <row r="18" spans="1:22" ht="71.25" customHeight="1">
      <c r="A18" s="23">
        <v>4</v>
      </c>
      <c r="B18" s="23">
        <v>803</v>
      </c>
      <c r="C18" s="23">
        <v>1002</v>
      </c>
      <c r="D18" s="24" t="s">
        <v>38</v>
      </c>
      <c r="E18" s="23">
        <v>244</v>
      </c>
      <c r="F18" s="24" t="s">
        <v>39</v>
      </c>
      <c r="G18" s="38" t="s">
        <v>63</v>
      </c>
      <c r="H18" s="38" t="s">
        <v>64</v>
      </c>
      <c r="I18" s="26" t="s">
        <v>65</v>
      </c>
      <c r="J18" s="27" t="s">
        <v>66</v>
      </c>
      <c r="K18" s="28">
        <v>113</v>
      </c>
      <c r="L18" s="28" t="s">
        <v>60</v>
      </c>
      <c r="M18" s="29">
        <v>58.3</v>
      </c>
      <c r="N18" s="24">
        <v>47419000000</v>
      </c>
      <c r="O18" s="28" t="s">
        <v>45</v>
      </c>
      <c r="P18" s="30">
        <f>ROUND(56090*103.6%,0)</f>
        <v>58109</v>
      </c>
      <c r="Q18" s="31" t="s">
        <v>46</v>
      </c>
      <c r="R18" s="32" t="s">
        <v>47</v>
      </c>
      <c r="S18" s="33" t="s">
        <v>48</v>
      </c>
      <c r="T18" s="33" t="s">
        <v>49</v>
      </c>
      <c r="U18" s="33" t="s">
        <v>50</v>
      </c>
      <c r="V18" s="23" t="s">
        <v>50</v>
      </c>
    </row>
    <row r="19" spans="1:22" ht="68.25" customHeight="1">
      <c r="A19" s="23">
        <v>5</v>
      </c>
      <c r="B19" s="23">
        <v>803</v>
      </c>
      <c r="C19" s="23">
        <v>1002</v>
      </c>
      <c r="D19" s="24" t="s">
        <v>38</v>
      </c>
      <c r="E19" s="23">
        <v>244</v>
      </c>
      <c r="F19" s="24" t="s">
        <v>39</v>
      </c>
      <c r="G19" s="25" t="s">
        <v>67</v>
      </c>
      <c r="H19" s="28" t="s">
        <v>68</v>
      </c>
      <c r="I19" s="26" t="s">
        <v>69</v>
      </c>
      <c r="J19" s="27" t="s">
        <v>70</v>
      </c>
      <c r="K19" s="23">
        <v>362</v>
      </c>
      <c r="L19" s="23" t="s">
        <v>62</v>
      </c>
      <c r="M19" s="25">
        <v>12</v>
      </c>
      <c r="N19" s="24">
        <v>47419000000</v>
      </c>
      <c r="O19" s="28" t="s">
        <v>45</v>
      </c>
      <c r="P19" s="30">
        <v>195000</v>
      </c>
      <c r="Q19" s="31" t="s">
        <v>46</v>
      </c>
      <c r="R19" s="32" t="s">
        <v>47</v>
      </c>
      <c r="S19" s="33" t="s">
        <v>48</v>
      </c>
      <c r="T19" s="33" t="s">
        <v>49</v>
      </c>
      <c r="U19" s="33" t="s">
        <v>50</v>
      </c>
      <c r="V19" s="23" t="s">
        <v>50</v>
      </c>
    </row>
    <row r="20" spans="1:22" ht="65.25" customHeight="1">
      <c r="A20" s="39">
        <v>6</v>
      </c>
      <c r="B20" s="23">
        <v>803</v>
      </c>
      <c r="C20" s="23">
        <v>1002</v>
      </c>
      <c r="D20" s="24" t="s">
        <v>38</v>
      </c>
      <c r="E20" s="23">
        <v>244</v>
      </c>
      <c r="F20" s="24" t="s">
        <v>39</v>
      </c>
      <c r="G20" s="25" t="s">
        <v>71</v>
      </c>
      <c r="H20" s="40" t="s">
        <v>72</v>
      </c>
      <c r="I20" s="26" t="s">
        <v>73</v>
      </c>
      <c r="J20" s="27" t="s">
        <v>74</v>
      </c>
      <c r="K20" s="23">
        <v>362</v>
      </c>
      <c r="L20" s="23" t="s">
        <v>62</v>
      </c>
      <c r="M20" s="25">
        <v>12</v>
      </c>
      <c r="N20" s="24">
        <v>47419000000</v>
      </c>
      <c r="O20" s="28" t="s">
        <v>45</v>
      </c>
      <c r="P20" s="41">
        <v>73600</v>
      </c>
      <c r="Q20" s="31" t="s">
        <v>46</v>
      </c>
      <c r="R20" s="32" t="s">
        <v>47</v>
      </c>
      <c r="S20" s="33" t="s">
        <v>48</v>
      </c>
      <c r="T20" s="33" t="s">
        <v>49</v>
      </c>
      <c r="U20" s="33" t="s">
        <v>50</v>
      </c>
      <c r="V20" s="23" t="s">
        <v>50</v>
      </c>
    </row>
    <row r="21" spans="1:22" ht="15">
      <c r="A21" s="110" t="s">
        <v>82</v>
      </c>
      <c r="B21" s="111"/>
      <c r="C21" s="111"/>
      <c r="D21" s="111"/>
      <c r="E21" s="111"/>
      <c r="F21" s="111"/>
      <c r="G21" s="111"/>
      <c r="H21" s="111"/>
      <c r="I21" s="111"/>
      <c r="J21" s="111"/>
      <c r="K21" s="111"/>
      <c r="L21" s="111"/>
      <c r="M21" s="111"/>
      <c r="N21" s="111"/>
      <c r="O21" s="111"/>
      <c r="P21" s="111"/>
      <c r="Q21" s="111"/>
      <c r="R21" s="111"/>
      <c r="S21" s="111"/>
      <c r="T21" s="111"/>
      <c r="U21" s="43"/>
      <c r="V21" s="43"/>
    </row>
    <row r="22" spans="1:22" ht="135.75" customHeight="1">
      <c r="A22" s="42" t="s">
        <v>29</v>
      </c>
      <c r="B22" s="23">
        <v>803</v>
      </c>
      <c r="C22" s="23">
        <v>1002</v>
      </c>
      <c r="D22" s="24" t="s">
        <v>38</v>
      </c>
      <c r="E22" s="23">
        <v>244</v>
      </c>
      <c r="F22" s="24" t="s">
        <v>39</v>
      </c>
      <c r="G22" s="44" t="s">
        <v>83</v>
      </c>
      <c r="H22" s="28" t="s">
        <v>84</v>
      </c>
      <c r="I22" s="28" t="s">
        <v>85</v>
      </c>
      <c r="J22" s="45" t="s">
        <v>86</v>
      </c>
      <c r="K22" s="23">
        <v>876</v>
      </c>
      <c r="L22" s="28" t="s">
        <v>77</v>
      </c>
      <c r="M22" s="23">
        <v>40</v>
      </c>
      <c r="N22" s="31">
        <v>47419000000</v>
      </c>
      <c r="O22" s="35" t="s">
        <v>78</v>
      </c>
      <c r="P22" s="41">
        <v>240000</v>
      </c>
      <c r="Q22" s="31" t="s">
        <v>79</v>
      </c>
      <c r="R22" s="32" t="s">
        <v>47</v>
      </c>
      <c r="S22" s="35" t="s">
        <v>87</v>
      </c>
      <c r="T22" s="35" t="s">
        <v>81</v>
      </c>
      <c r="U22" s="35" t="s">
        <v>50</v>
      </c>
      <c r="V22" s="35" t="s">
        <v>50</v>
      </c>
    </row>
    <row r="23" spans="1:22" ht="15">
      <c r="A23" s="81" t="s">
        <v>212</v>
      </c>
      <c r="B23" s="82"/>
      <c r="C23" s="82"/>
      <c r="D23" s="82"/>
      <c r="E23" s="82"/>
      <c r="F23" s="82"/>
      <c r="G23" s="82"/>
      <c r="H23" s="82"/>
      <c r="I23" s="82"/>
      <c r="J23" s="82"/>
      <c r="K23" s="82"/>
      <c r="L23" s="82"/>
      <c r="M23" s="82"/>
      <c r="N23" s="82"/>
      <c r="O23" s="82"/>
      <c r="P23" s="82"/>
      <c r="Q23" s="82"/>
      <c r="R23" s="82"/>
      <c r="S23" s="82"/>
      <c r="T23" s="82"/>
      <c r="U23" s="65"/>
      <c r="V23" s="65"/>
    </row>
    <row r="24" spans="1:22" s="67" customFormat="1" ht="15">
      <c r="A24" s="28" t="s">
        <v>50</v>
      </c>
      <c r="B24" s="28" t="s">
        <v>50</v>
      </c>
      <c r="C24" s="28" t="s">
        <v>50</v>
      </c>
      <c r="D24" s="28" t="s">
        <v>50</v>
      </c>
      <c r="E24" s="28" t="s">
        <v>50</v>
      </c>
      <c r="F24" s="28" t="s">
        <v>50</v>
      </c>
      <c r="G24" s="28" t="s">
        <v>50</v>
      </c>
      <c r="H24" s="28" t="s">
        <v>50</v>
      </c>
      <c r="I24" s="28" t="s">
        <v>50</v>
      </c>
      <c r="J24" s="28" t="s">
        <v>50</v>
      </c>
      <c r="K24" s="28" t="s">
        <v>50</v>
      </c>
      <c r="L24" s="28" t="s">
        <v>50</v>
      </c>
      <c r="M24" s="28" t="s">
        <v>50</v>
      </c>
      <c r="N24" s="28" t="s">
        <v>50</v>
      </c>
      <c r="O24" s="28" t="s">
        <v>50</v>
      </c>
      <c r="P24" s="28" t="s">
        <v>50</v>
      </c>
      <c r="Q24" s="28" t="s">
        <v>50</v>
      </c>
      <c r="R24" s="28" t="s">
        <v>50</v>
      </c>
      <c r="S24" s="28" t="s">
        <v>50</v>
      </c>
      <c r="T24" s="28" t="s">
        <v>50</v>
      </c>
      <c r="U24" s="28" t="s">
        <v>50</v>
      </c>
      <c r="V24" s="28" t="s">
        <v>50</v>
      </c>
    </row>
    <row r="25" spans="1:22" ht="15">
      <c r="A25" s="108" t="s">
        <v>88</v>
      </c>
      <c r="B25" s="109"/>
      <c r="C25" s="109"/>
      <c r="D25" s="109"/>
      <c r="E25" s="109"/>
      <c r="F25" s="109"/>
      <c r="G25" s="109"/>
      <c r="H25" s="109"/>
      <c r="I25" s="109"/>
      <c r="J25" s="109"/>
      <c r="K25" s="109"/>
      <c r="L25" s="109"/>
      <c r="M25" s="109"/>
      <c r="N25" s="109"/>
      <c r="O25" s="109"/>
      <c r="P25" s="109"/>
      <c r="Q25" s="109"/>
      <c r="R25" s="109"/>
      <c r="S25" s="109"/>
      <c r="T25" s="109"/>
      <c r="U25" s="66"/>
      <c r="V25" s="66"/>
    </row>
    <row r="26" spans="1:22" ht="113.25" customHeight="1">
      <c r="A26" s="68" t="s">
        <v>29</v>
      </c>
      <c r="B26" s="69">
        <v>803</v>
      </c>
      <c r="C26" s="69">
        <v>1002</v>
      </c>
      <c r="D26" s="68" t="s">
        <v>38</v>
      </c>
      <c r="E26" s="69">
        <v>244</v>
      </c>
      <c r="F26" s="68" t="s">
        <v>39</v>
      </c>
      <c r="G26" s="70" t="s">
        <v>55</v>
      </c>
      <c r="H26" s="70" t="s">
        <v>55</v>
      </c>
      <c r="I26" s="71" t="s">
        <v>89</v>
      </c>
      <c r="J26" s="72" t="s">
        <v>55</v>
      </c>
      <c r="K26" s="69" t="s">
        <v>55</v>
      </c>
      <c r="L26" s="71" t="s">
        <v>55</v>
      </c>
      <c r="M26" s="69" t="s">
        <v>55</v>
      </c>
      <c r="N26" s="71">
        <v>47419000000</v>
      </c>
      <c r="O26" s="71" t="s">
        <v>78</v>
      </c>
      <c r="P26" s="73">
        <v>274656.12</v>
      </c>
      <c r="Q26" s="70" t="s">
        <v>90</v>
      </c>
      <c r="R26" s="70" t="s">
        <v>91</v>
      </c>
      <c r="S26" s="74" t="s">
        <v>80</v>
      </c>
      <c r="T26" s="71" t="s">
        <v>81</v>
      </c>
      <c r="U26" s="75" t="s">
        <v>50</v>
      </c>
      <c r="V26" s="69" t="s">
        <v>50</v>
      </c>
    </row>
    <row r="27" spans="1:22" ht="48.75" customHeight="1">
      <c r="A27" s="105" t="s">
        <v>55</v>
      </c>
      <c r="B27" s="106"/>
      <c r="C27" s="106"/>
      <c r="D27" s="106"/>
      <c r="E27" s="106"/>
      <c r="F27" s="106"/>
      <c r="G27" s="46" t="s">
        <v>92</v>
      </c>
      <c r="H27" s="47" t="s">
        <v>93</v>
      </c>
      <c r="I27" s="48" t="s">
        <v>94</v>
      </c>
      <c r="J27" s="38" t="s">
        <v>95</v>
      </c>
      <c r="K27" s="23">
        <v>796</v>
      </c>
      <c r="L27" s="28" t="s">
        <v>96</v>
      </c>
      <c r="M27" s="28">
        <v>34</v>
      </c>
      <c r="N27" s="107" t="s">
        <v>55</v>
      </c>
      <c r="O27" s="106"/>
      <c r="P27" s="106"/>
      <c r="Q27" s="106"/>
      <c r="R27" s="106"/>
      <c r="S27" s="106"/>
      <c r="T27" s="106"/>
      <c r="U27" s="106"/>
      <c r="V27" s="106"/>
    </row>
    <row r="28" spans="1:22" ht="55.5" customHeight="1">
      <c r="A28" s="105" t="s">
        <v>55</v>
      </c>
      <c r="B28" s="106"/>
      <c r="C28" s="106"/>
      <c r="D28" s="106"/>
      <c r="E28" s="106"/>
      <c r="F28" s="106"/>
      <c r="G28" s="46" t="s">
        <v>92</v>
      </c>
      <c r="H28" s="47" t="s">
        <v>97</v>
      </c>
      <c r="I28" s="48" t="s">
        <v>98</v>
      </c>
      <c r="J28" s="28" t="s">
        <v>99</v>
      </c>
      <c r="K28" s="23">
        <v>796</v>
      </c>
      <c r="L28" s="28" t="s">
        <v>96</v>
      </c>
      <c r="M28" s="28">
        <v>220</v>
      </c>
      <c r="N28" s="107" t="s">
        <v>55</v>
      </c>
      <c r="O28" s="106"/>
      <c r="P28" s="106"/>
      <c r="Q28" s="106"/>
      <c r="R28" s="106"/>
      <c r="S28" s="106"/>
      <c r="T28" s="106"/>
      <c r="U28" s="106"/>
      <c r="V28" s="106"/>
    </row>
    <row r="29" spans="1:22" ht="48.75" customHeight="1">
      <c r="A29" s="105" t="s">
        <v>55</v>
      </c>
      <c r="B29" s="106"/>
      <c r="C29" s="106"/>
      <c r="D29" s="106"/>
      <c r="E29" s="106"/>
      <c r="F29" s="106"/>
      <c r="G29" s="25" t="s">
        <v>100</v>
      </c>
      <c r="H29" s="48" t="s">
        <v>101</v>
      </c>
      <c r="I29" s="48" t="s">
        <v>102</v>
      </c>
      <c r="J29" s="28" t="s">
        <v>103</v>
      </c>
      <c r="K29" s="23">
        <v>796</v>
      </c>
      <c r="L29" s="28" t="s">
        <v>96</v>
      </c>
      <c r="M29" s="28">
        <v>16</v>
      </c>
      <c r="N29" s="107" t="s">
        <v>55</v>
      </c>
      <c r="O29" s="106"/>
      <c r="P29" s="106"/>
      <c r="Q29" s="106"/>
      <c r="R29" s="106"/>
      <c r="S29" s="106"/>
      <c r="T29" s="106"/>
      <c r="U29" s="106"/>
      <c r="V29" s="106"/>
    </row>
    <row r="30" spans="1:22" ht="70.5" customHeight="1">
      <c r="A30" s="105" t="s">
        <v>55</v>
      </c>
      <c r="B30" s="106"/>
      <c r="C30" s="106"/>
      <c r="D30" s="106"/>
      <c r="E30" s="106"/>
      <c r="F30" s="106"/>
      <c r="G30" s="25" t="s">
        <v>100</v>
      </c>
      <c r="H30" s="48" t="s">
        <v>101</v>
      </c>
      <c r="I30" s="48" t="s">
        <v>104</v>
      </c>
      <c r="J30" s="28" t="s">
        <v>105</v>
      </c>
      <c r="K30" s="23">
        <v>8751</v>
      </c>
      <c r="L30" s="28" t="s">
        <v>106</v>
      </c>
      <c r="M30" s="28">
        <v>100</v>
      </c>
      <c r="N30" s="107" t="s">
        <v>55</v>
      </c>
      <c r="O30" s="106"/>
      <c r="P30" s="106"/>
      <c r="Q30" s="106"/>
      <c r="R30" s="106"/>
      <c r="S30" s="106"/>
      <c r="T30" s="106"/>
      <c r="U30" s="106"/>
      <c r="V30" s="106"/>
    </row>
    <row r="31" spans="1:22" ht="36" customHeight="1">
      <c r="A31" s="105" t="s">
        <v>55</v>
      </c>
      <c r="B31" s="106"/>
      <c r="C31" s="106"/>
      <c r="D31" s="106"/>
      <c r="E31" s="106"/>
      <c r="F31" s="106"/>
      <c r="G31" s="25" t="s">
        <v>100</v>
      </c>
      <c r="H31" s="48" t="s">
        <v>101</v>
      </c>
      <c r="I31" s="48" t="s">
        <v>107</v>
      </c>
      <c r="J31" s="28" t="s">
        <v>108</v>
      </c>
      <c r="K31" s="23">
        <v>796</v>
      </c>
      <c r="L31" s="28" t="s">
        <v>96</v>
      </c>
      <c r="M31" s="28">
        <v>8</v>
      </c>
      <c r="N31" s="107" t="s">
        <v>55</v>
      </c>
      <c r="O31" s="106"/>
      <c r="P31" s="106"/>
      <c r="Q31" s="106"/>
      <c r="R31" s="106"/>
      <c r="S31" s="106"/>
      <c r="T31" s="106"/>
      <c r="U31" s="106"/>
      <c r="V31" s="106"/>
    </row>
    <row r="32" spans="1:22" ht="53.25" customHeight="1">
      <c r="A32" s="105" t="s">
        <v>55</v>
      </c>
      <c r="B32" s="106"/>
      <c r="C32" s="106"/>
      <c r="D32" s="106"/>
      <c r="E32" s="106"/>
      <c r="F32" s="106"/>
      <c r="G32" s="46" t="s">
        <v>92</v>
      </c>
      <c r="H32" s="47" t="s">
        <v>109</v>
      </c>
      <c r="I32" s="48" t="s">
        <v>110</v>
      </c>
      <c r="J32" s="28" t="s">
        <v>111</v>
      </c>
      <c r="K32" s="23">
        <v>796</v>
      </c>
      <c r="L32" s="28" t="s">
        <v>96</v>
      </c>
      <c r="M32" s="28">
        <v>160</v>
      </c>
      <c r="N32" s="107" t="s">
        <v>55</v>
      </c>
      <c r="O32" s="106"/>
      <c r="P32" s="106"/>
      <c r="Q32" s="106"/>
      <c r="R32" s="106"/>
      <c r="S32" s="106"/>
      <c r="T32" s="106"/>
      <c r="U32" s="106"/>
      <c r="V32" s="106"/>
    </row>
    <row r="33" spans="1:22" ht="61.5" customHeight="1">
      <c r="A33" s="105" t="s">
        <v>55</v>
      </c>
      <c r="B33" s="106"/>
      <c r="C33" s="106"/>
      <c r="D33" s="106"/>
      <c r="E33" s="106"/>
      <c r="F33" s="106"/>
      <c r="G33" s="25" t="s">
        <v>112</v>
      </c>
      <c r="H33" s="48" t="s">
        <v>113</v>
      </c>
      <c r="I33" s="48" t="s">
        <v>114</v>
      </c>
      <c r="J33" s="28" t="s">
        <v>115</v>
      </c>
      <c r="K33" s="23">
        <v>796</v>
      </c>
      <c r="L33" s="28" t="s">
        <v>96</v>
      </c>
      <c r="M33" s="28">
        <v>5</v>
      </c>
      <c r="N33" s="107" t="s">
        <v>55</v>
      </c>
      <c r="O33" s="106"/>
      <c r="P33" s="106"/>
      <c r="Q33" s="106"/>
      <c r="R33" s="106"/>
      <c r="S33" s="106"/>
      <c r="T33" s="106"/>
      <c r="U33" s="106"/>
      <c r="V33" s="106"/>
    </row>
    <row r="34" spans="1:22" ht="63.75" customHeight="1">
      <c r="A34" s="105" t="s">
        <v>55</v>
      </c>
      <c r="B34" s="106"/>
      <c r="C34" s="106"/>
      <c r="D34" s="106"/>
      <c r="E34" s="106"/>
      <c r="F34" s="106"/>
      <c r="G34" s="25" t="s">
        <v>116</v>
      </c>
      <c r="H34" s="48" t="s">
        <v>117</v>
      </c>
      <c r="I34" s="48" t="s">
        <v>118</v>
      </c>
      <c r="J34" s="28" t="s">
        <v>119</v>
      </c>
      <c r="K34" s="23">
        <v>796</v>
      </c>
      <c r="L34" s="28" t="s">
        <v>96</v>
      </c>
      <c r="M34" s="28">
        <v>1</v>
      </c>
      <c r="N34" s="107" t="s">
        <v>55</v>
      </c>
      <c r="O34" s="106"/>
      <c r="P34" s="106"/>
      <c r="Q34" s="106"/>
      <c r="R34" s="106"/>
      <c r="S34" s="106"/>
      <c r="T34" s="106"/>
      <c r="U34" s="106"/>
      <c r="V34" s="106"/>
    </row>
    <row r="35" spans="1:22" ht="66" customHeight="1">
      <c r="A35" s="105" t="s">
        <v>55</v>
      </c>
      <c r="B35" s="106"/>
      <c r="C35" s="106"/>
      <c r="D35" s="106"/>
      <c r="E35" s="106"/>
      <c r="F35" s="106"/>
      <c r="G35" s="25" t="s">
        <v>92</v>
      </c>
      <c r="H35" s="48" t="s">
        <v>109</v>
      </c>
      <c r="I35" s="48" t="s">
        <v>120</v>
      </c>
      <c r="J35" s="28" t="s">
        <v>121</v>
      </c>
      <c r="K35" s="23">
        <v>796</v>
      </c>
      <c r="L35" s="28" t="s">
        <v>96</v>
      </c>
      <c r="M35" s="28">
        <v>8</v>
      </c>
      <c r="N35" s="107" t="s">
        <v>55</v>
      </c>
      <c r="O35" s="106"/>
      <c r="P35" s="106"/>
      <c r="Q35" s="106"/>
      <c r="R35" s="106"/>
      <c r="S35" s="106"/>
      <c r="T35" s="106"/>
      <c r="U35" s="106"/>
      <c r="V35" s="106"/>
    </row>
    <row r="36" spans="1:22" ht="55.5" customHeight="1">
      <c r="A36" s="105" t="s">
        <v>55</v>
      </c>
      <c r="B36" s="106"/>
      <c r="C36" s="106"/>
      <c r="D36" s="106"/>
      <c r="E36" s="106"/>
      <c r="F36" s="106"/>
      <c r="G36" s="46" t="s">
        <v>112</v>
      </c>
      <c r="H36" s="47" t="s">
        <v>113</v>
      </c>
      <c r="I36" s="48" t="s">
        <v>122</v>
      </c>
      <c r="J36" s="28" t="s">
        <v>123</v>
      </c>
      <c r="K36" s="23">
        <v>796</v>
      </c>
      <c r="L36" s="28" t="s">
        <v>96</v>
      </c>
      <c r="M36" s="28">
        <v>20</v>
      </c>
      <c r="N36" s="107" t="s">
        <v>55</v>
      </c>
      <c r="O36" s="106"/>
      <c r="P36" s="106"/>
      <c r="Q36" s="106"/>
      <c r="R36" s="106"/>
      <c r="S36" s="106"/>
      <c r="T36" s="106"/>
      <c r="U36" s="106"/>
      <c r="V36" s="106"/>
    </row>
    <row r="37" spans="1:22" ht="51.75" customHeight="1">
      <c r="A37" s="105" t="s">
        <v>55</v>
      </c>
      <c r="B37" s="106"/>
      <c r="C37" s="106"/>
      <c r="D37" s="106"/>
      <c r="E37" s="106"/>
      <c r="F37" s="106"/>
      <c r="G37" s="25" t="s">
        <v>112</v>
      </c>
      <c r="H37" s="48" t="s">
        <v>113</v>
      </c>
      <c r="I37" s="48" t="s">
        <v>124</v>
      </c>
      <c r="J37" s="28" t="s">
        <v>125</v>
      </c>
      <c r="K37" s="23">
        <v>704</v>
      </c>
      <c r="L37" s="28" t="s">
        <v>126</v>
      </c>
      <c r="M37" s="28">
        <v>1</v>
      </c>
      <c r="N37" s="107" t="s">
        <v>55</v>
      </c>
      <c r="O37" s="106"/>
      <c r="P37" s="106"/>
      <c r="Q37" s="106"/>
      <c r="R37" s="106"/>
      <c r="S37" s="106"/>
      <c r="T37" s="106"/>
      <c r="U37" s="106"/>
      <c r="V37" s="106"/>
    </row>
    <row r="38" spans="1:22" ht="57" customHeight="1">
      <c r="A38" s="105" t="s">
        <v>55</v>
      </c>
      <c r="B38" s="106"/>
      <c r="C38" s="106"/>
      <c r="D38" s="106"/>
      <c r="E38" s="106"/>
      <c r="F38" s="106"/>
      <c r="G38" s="25" t="s">
        <v>127</v>
      </c>
      <c r="H38" s="48" t="s">
        <v>128</v>
      </c>
      <c r="I38" s="48" t="s">
        <v>129</v>
      </c>
      <c r="J38" s="28" t="s">
        <v>130</v>
      </c>
      <c r="K38" s="23">
        <v>796</v>
      </c>
      <c r="L38" s="28" t="s">
        <v>96</v>
      </c>
      <c r="M38" s="28">
        <v>72</v>
      </c>
      <c r="N38" s="107" t="s">
        <v>55</v>
      </c>
      <c r="O38" s="106"/>
      <c r="P38" s="106"/>
      <c r="Q38" s="106"/>
      <c r="R38" s="106"/>
      <c r="S38" s="106"/>
      <c r="T38" s="106"/>
      <c r="U38" s="106"/>
      <c r="V38" s="106"/>
    </row>
    <row r="39" spans="1:22" ht="45.75" customHeight="1">
      <c r="A39" s="105" t="s">
        <v>55</v>
      </c>
      <c r="B39" s="106"/>
      <c r="C39" s="106"/>
      <c r="D39" s="106"/>
      <c r="E39" s="106"/>
      <c r="F39" s="106"/>
      <c r="G39" s="46" t="s">
        <v>92</v>
      </c>
      <c r="H39" s="47" t="s">
        <v>109</v>
      </c>
      <c r="I39" s="48" t="s">
        <v>131</v>
      </c>
      <c r="J39" s="28" t="s">
        <v>132</v>
      </c>
      <c r="K39" s="23">
        <v>796</v>
      </c>
      <c r="L39" s="28" t="s">
        <v>96</v>
      </c>
      <c r="M39" s="28">
        <v>10</v>
      </c>
      <c r="N39" s="107" t="s">
        <v>55</v>
      </c>
      <c r="O39" s="106"/>
      <c r="P39" s="106"/>
      <c r="Q39" s="106"/>
      <c r="R39" s="106"/>
      <c r="S39" s="106"/>
      <c r="T39" s="106"/>
      <c r="U39" s="106"/>
      <c r="V39" s="106"/>
    </row>
    <row r="40" spans="1:22" ht="93" customHeight="1">
      <c r="A40" s="105" t="s">
        <v>55</v>
      </c>
      <c r="B40" s="106"/>
      <c r="C40" s="106"/>
      <c r="D40" s="106"/>
      <c r="E40" s="106"/>
      <c r="F40" s="106"/>
      <c r="G40" s="25" t="s">
        <v>133</v>
      </c>
      <c r="H40" s="48" t="s">
        <v>134</v>
      </c>
      <c r="I40" s="48" t="s">
        <v>135</v>
      </c>
      <c r="J40" s="28" t="s">
        <v>136</v>
      </c>
      <c r="K40" s="23">
        <v>796</v>
      </c>
      <c r="L40" s="28" t="s">
        <v>96</v>
      </c>
      <c r="M40" s="28">
        <v>30</v>
      </c>
      <c r="N40" s="107" t="s">
        <v>55</v>
      </c>
      <c r="O40" s="106"/>
      <c r="P40" s="106"/>
      <c r="Q40" s="106"/>
      <c r="R40" s="106"/>
      <c r="S40" s="106"/>
      <c r="T40" s="106"/>
      <c r="U40" s="106"/>
      <c r="V40" s="106"/>
    </row>
    <row r="41" spans="1:22" ht="85.5" customHeight="1">
      <c r="A41" s="105" t="s">
        <v>55</v>
      </c>
      <c r="B41" s="106"/>
      <c r="C41" s="106"/>
      <c r="D41" s="106"/>
      <c r="E41" s="106"/>
      <c r="F41" s="106"/>
      <c r="G41" s="46" t="s">
        <v>112</v>
      </c>
      <c r="H41" s="47" t="s">
        <v>137</v>
      </c>
      <c r="I41" s="48" t="s">
        <v>138</v>
      </c>
      <c r="J41" s="28" t="s">
        <v>139</v>
      </c>
      <c r="K41" s="23">
        <v>796</v>
      </c>
      <c r="L41" s="28" t="s">
        <v>96</v>
      </c>
      <c r="M41" s="28">
        <v>42</v>
      </c>
      <c r="N41" s="107" t="s">
        <v>55</v>
      </c>
      <c r="O41" s="106"/>
      <c r="P41" s="106"/>
      <c r="Q41" s="106"/>
      <c r="R41" s="106"/>
      <c r="S41" s="106"/>
      <c r="T41" s="106"/>
      <c r="U41" s="106"/>
      <c r="V41" s="106"/>
    </row>
    <row r="42" spans="1:22" ht="49.5" customHeight="1">
      <c r="A42" s="105" t="s">
        <v>55</v>
      </c>
      <c r="B42" s="106"/>
      <c r="C42" s="106"/>
      <c r="D42" s="106"/>
      <c r="E42" s="106"/>
      <c r="F42" s="106"/>
      <c r="G42" s="25" t="s">
        <v>92</v>
      </c>
      <c r="H42" s="48" t="s">
        <v>140</v>
      </c>
      <c r="I42" s="48" t="s">
        <v>141</v>
      </c>
      <c r="J42" s="28" t="s">
        <v>142</v>
      </c>
      <c r="K42" s="23">
        <v>796</v>
      </c>
      <c r="L42" s="28" t="s">
        <v>96</v>
      </c>
      <c r="M42" s="28">
        <v>15</v>
      </c>
      <c r="N42" s="107" t="s">
        <v>55</v>
      </c>
      <c r="O42" s="106"/>
      <c r="P42" s="106"/>
      <c r="Q42" s="106"/>
      <c r="R42" s="106"/>
      <c r="S42" s="106"/>
      <c r="T42" s="106"/>
      <c r="U42" s="106"/>
      <c r="V42" s="106"/>
    </row>
    <row r="43" spans="1:22" ht="56.25" customHeight="1">
      <c r="A43" s="96" t="s">
        <v>55</v>
      </c>
      <c r="B43" s="97"/>
      <c r="C43" s="97"/>
      <c r="D43" s="97"/>
      <c r="E43" s="97"/>
      <c r="F43" s="98"/>
      <c r="G43" s="25" t="s">
        <v>143</v>
      </c>
      <c r="H43" s="48" t="s">
        <v>144</v>
      </c>
      <c r="I43" s="48" t="s">
        <v>145</v>
      </c>
      <c r="J43" s="28" t="s">
        <v>146</v>
      </c>
      <c r="K43" s="23">
        <v>796</v>
      </c>
      <c r="L43" s="28" t="s">
        <v>96</v>
      </c>
      <c r="M43" s="28">
        <v>2</v>
      </c>
      <c r="N43" s="99" t="s">
        <v>55</v>
      </c>
      <c r="O43" s="99"/>
      <c r="P43" s="99"/>
      <c r="Q43" s="99"/>
      <c r="R43" s="99"/>
      <c r="S43" s="99"/>
      <c r="T43" s="99"/>
      <c r="U43" s="99"/>
      <c r="V43" s="99"/>
    </row>
    <row r="44" spans="1:22" ht="64.5" customHeight="1">
      <c r="A44" s="96" t="s">
        <v>55</v>
      </c>
      <c r="B44" s="97"/>
      <c r="C44" s="97"/>
      <c r="D44" s="97"/>
      <c r="E44" s="97"/>
      <c r="F44" s="98"/>
      <c r="G44" s="46" t="s">
        <v>112</v>
      </c>
      <c r="H44" s="47" t="s">
        <v>113</v>
      </c>
      <c r="I44" s="48" t="s">
        <v>147</v>
      </c>
      <c r="J44" s="28" t="s">
        <v>148</v>
      </c>
      <c r="K44" s="23">
        <v>839</v>
      </c>
      <c r="L44" s="28" t="s">
        <v>149</v>
      </c>
      <c r="M44" s="28">
        <v>27</v>
      </c>
      <c r="N44" s="99" t="s">
        <v>55</v>
      </c>
      <c r="O44" s="99"/>
      <c r="P44" s="99"/>
      <c r="Q44" s="99"/>
      <c r="R44" s="99"/>
      <c r="S44" s="99"/>
      <c r="T44" s="99"/>
      <c r="U44" s="99"/>
      <c r="V44" s="99"/>
    </row>
    <row r="45" spans="1:22" ht="66.75" customHeight="1">
      <c r="A45" s="96" t="s">
        <v>55</v>
      </c>
      <c r="B45" s="97"/>
      <c r="C45" s="97"/>
      <c r="D45" s="97"/>
      <c r="E45" s="97"/>
      <c r="F45" s="98"/>
      <c r="G45" s="25" t="s">
        <v>150</v>
      </c>
      <c r="H45" s="48" t="s">
        <v>151</v>
      </c>
      <c r="I45" s="48" t="s">
        <v>152</v>
      </c>
      <c r="J45" s="28" t="s">
        <v>153</v>
      </c>
      <c r="K45" s="23">
        <v>796</v>
      </c>
      <c r="L45" s="28" t="s">
        <v>96</v>
      </c>
      <c r="M45" s="28">
        <v>1</v>
      </c>
      <c r="N45" s="99" t="s">
        <v>55</v>
      </c>
      <c r="O45" s="100"/>
      <c r="P45" s="100"/>
      <c r="Q45" s="100"/>
      <c r="R45" s="100"/>
      <c r="S45" s="100"/>
      <c r="T45" s="100"/>
      <c r="U45" s="100"/>
      <c r="V45" s="101"/>
    </row>
    <row r="46" spans="1:22" ht="64.5" customHeight="1">
      <c r="A46" s="105" t="s">
        <v>55</v>
      </c>
      <c r="B46" s="106"/>
      <c r="C46" s="106"/>
      <c r="D46" s="106"/>
      <c r="E46" s="106"/>
      <c r="F46" s="106"/>
      <c r="G46" s="46" t="s">
        <v>150</v>
      </c>
      <c r="H46" s="47" t="s">
        <v>154</v>
      </c>
      <c r="I46" s="48" t="s">
        <v>155</v>
      </c>
      <c r="J46" s="28" t="s">
        <v>156</v>
      </c>
      <c r="K46" s="23">
        <v>796</v>
      </c>
      <c r="L46" s="28" t="s">
        <v>96</v>
      </c>
      <c r="M46" s="28">
        <v>7</v>
      </c>
      <c r="N46" s="107" t="s">
        <v>55</v>
      </c>
      <c r="O46" s="106"/>
      <c r="P46" s="106"/>
      <c r="Q46" s="106"/>
      <c r="R46" s="106"/>
      <c r="S46" s="106"/>
      <c r="T46" s="106"/>
      <c r="U46" s="106"/>
      <c r="V46" s="106"/>
    </row>
    <row r="47" spans="1:22" ht="57" customHeight="1">
      <c r="A47" s="105" t="s">
        <v>55</v>
      </c>
      <c r="B47" s="106"/>
      <c r="C47" s="106"/>
      <c r="D47" s="106"/>
      <c r="E47" s="106"/>
      <c r="F47" s="106"/>
      <c r="G47" s="25" t="s">
        <v>112</v>
      </c>
      <c r="H47" s="48" t="s">
        <v>113</v>
      </c>
      <c r="I47" s="48" t="s">
        <v>157</v>
      </c>
      <c r="J47" s="28" t="s">
        <v>158</v>
      </c>
      <c r="K47" s="23">
        <v>796</v>
      </c>
      <c r="L47" s="28" t="s">
        <v>96</v>
      </c>
      <c r="M47" s="28">
        <v>88</v>
      </c>
      <c r="N47" s="107" t="s">
        <v>55</v>
      </c>
      <c r="O47" s="106"/>
      <c r="P47" s="106"/>
      <c r="Q47" s="106"/>
      <c r="R47" s="106"/>
      <c r="S47" s="106"/>
      <c r="T47" s="106"/>
      <c r="U47" s="106"/>
      <c r="V47" s="106"/>
    </row>
    <row r="48" spans="1:22" ht="56.25" customHeight="1">
      <c r="A48" s="105" t="s">
        <v>55</v>
      </c>
      <c r="B48" s="106"/>
      <c r="C48" s="106"/>
      <c r="D48" s="106"/>
      <c r="E48" s="106"/>
      <c r="F48" s="106"/>
      <c r="G48" s="46" t="s">
        <v>159</v>
      </c>
      <c r="H48" s="47" t="s">
        <v>160</v>
      </c>
      <c r="I48" s="48" t="s">
        <v>161</v>
      </c>
      <c r="J48" s="38" t="s">
        <v>162</v>
      </c>
      <c r="K48" s="23">
        <v>796</v>
      </c>
      <c r="L48" s="28" t="s">
        <v>96</v>
      </c>
      <c r="M48" s="28">
        <v>2</v>
      </c>
      <c r="N48" s="107" t="s">
        <v>55</v>
      </c>
      <c r="O48" s="106"/>
      <c r="P48" s="106"/>
      <c r="Q48" s="106"/>
      <c r="R48" s="106"/>
      <c r="S48" s="106"/>
      <c r="T48" s="106"/>
      <c r="U48" s="106"/>
      <c r="V48" s="106"/>
    </row>
    <row r="49" spans="1:22" ht="54.75" customHeight="1">
      <c r="A49" s="105" t="s">
        <v>55</v>
      </c>
      <c r="B49" s="106"/>
      <c r="C49" s="106"/>
      <c r="D49" s="106"/>
      <c r="E49" s="106"/>
      <c r="F49" s="106"/>
      <c r="G49" s="46" t="s">
        <v>127</v>
      </c>
      <c r="H49" s="47" t="s">
        <v>163</v>
      </c>
      <c r="I49" s="48" t="s">
        <v>164</v>
      </c>
      <c r="J49" s="38" t="s">
        <v>165</v>
      </c>
      <c r="K49" s="23">
        <v>796</v>
      </c>
      <c r="L49" s="28" t="s">
        <v>96</v>
      </c>
      <c r="M49" s="28">
        <v>388</v>
      </c>
      <c r="N49" s="107" t="s">
        <v>55</v>
      </c>
      <c r="O49" s="106"/>
      <c r="P49" s="106"/>
      <c r="Q49" s="106"/>
      <c r="R49" s="106"/>
      <c r="S49" s="106"/>
      <c r="T49" s="106"/>
      <c r="U49" s="106"/>
      <c r="V49" s="106"/>
    </row>
    <row r="50" spans="1:22" ht="56.25" customHeight="1">
      <c r="A50" s="96" t="s">
        <v>55</v>
      </c>
      <c r="B50" s="97"/>
      <c r="C50" s="97"/>
      <c r="D50" s="97"/>
      <c r="E50" s="97"/>
      <c r="F50" s="98"/>
      <c r="G50" s="46" t="s">
        <v>92</v>
      </c>
      <c r="H50" s="47" t="s">
        <v>140</v>
      </c>
      <c r="I50" s="48" t="s">
        <v>166</v>
      </c>
      <c r="J50" s="28" t="s">
        <v>167</v>
      </c>
      <c r="K50" s="23">
        <v>796</v>
      </c>
      <c r="L50" s="28" t="s">
        <v>96</v>
      </c>
      <c r="M50" s="28">
        <v>300</v>
      </c>
      <c r="N50" s="99" t="s">
        <v>55</v>
      </c>
      <c r="O50" s="100"/>
      <c r="P50" s="100"/>
      <c r="Q50" s="100"/>
      <c r="R50" s="100"/>
      <c r="S50" s="100"/>
      <c r="T50" s="100"/>
      <c r="U50" s="100"/>
      <c r="V50" s="101"/>
    </row>
    <row r="51" spans="1:22" ht="54" customHeight="1">
      <c r="A51" s="96" t="s">
        <v>55</v>
      </c>
      <c r="B51" s="97"/>
      <c r="C51" s="97"/>
      <c r="D51" s="97"/>
      <c r="E51" s="97"/>
      <c r="F51" s="98"/>
      <c r="G51" s="46" t="s">
        <v>116</v>
      </c>
      <c r="H51" s="47" t="s">
        <v>168</v>
      </c>
      <c r="I51" s="48" t="s">
        <v>169</v>
      </c>
      <c r="J51" s="38" t="s">
        <v>170</v>
      </c>
      <c r="K51" s="23">
        <v>796</v>
      </c>
      <c r="L51" s="28" t="s">
        <v>96</v>
      </c>
      <c r="M51" s="28">
        <v>30</v>
      </c>
      <c r="N51" s="99" t="s">
        <v>55</v>
      </c>
      <c r="O51" s="100"/>
      <c r="P51" s="100"/>
      <c r="Q51" s="100"/>
      <c r="R51" s="100"/>
      <c r="S51" s="100"/>
      <c r="T51" s="100"/>
      <c r="U51" s="100"/>
      <c r="V51" s="101"/>
    </row>
    <row r="52" spans="1:22" ht="71.25" customHeight="1">
      <c r="A52" s="96" t="s">
        <v>55</v>
      </c>
      <c r="B52" s="97"/>
      <c r="C52" s="97"/>
      <c r="D52" s="97"/>
      <c r="E52" s="97"/>
      <c r="F52" s="98"/>
      <c r="G52" s="46" t="s">
        <v>112</v>
      </c>
      <c r="H52" s="47" t="s">
        <v>113</v>
      </c>
      <c r="I52" s="48" t="s">
        <v>171</v>
      </c>
      <c r="J52" s="38" t="s">
        <v>172</v>
      </c>
      <c r="K52" s="23">
        <v>796</v>
      </c>
      <c r="L52" s="28" t="s">
        <v>96</v>
      </c>
      <c r="M52" s="28">
        <v>6</v>
      </c>
      <c r="N52" s="99" t="s">
        <v>55</v>
      </c>
      <c r="O52" s="100"/>
      <c r="P52" s="100"/>
      <c r="Q52" s="100"/>
      <c r="R52" s="100"/>
      <c r="S52" s="100"/>
      <c r="T52" s="100"/>
      <c r="U52" s="100"/>
      <c r="V52" s="101"/>
    </row>
    <row r="53" spans="1:22" ht="70.5" customHeight="1">
      <c r="A53" s="96" t="s">
        <v>55</v>
      </c>
      <c r="B53" s="97"/>
      <c r="C53" s="97"/>
      <c r="D53" s="97"/>
      <c r="E53" s="97"/>
      <c r="F53" s="98"/>
      <c r="G53" s="46" t="s">
        <v>112</v>
      </c>
      <c r="H53" s="47" t="s">
        <v>113</v>
      </c>
      <c r="I53" s="48" t="s">
        <v>173</v>
      </c>
      <c r="J53" s="38" t="s">
        <v>174</v>
      </c>
      <c r="K53" s="23">
        <v>796</v>
      </c>
      <c r="L53" s="28" t="s">
        <v>96</v>
      </c>
      <c r="M53" s="28">
        <v>3</v>
      </c>
      <c r="N53" s="99" t="s">
        <v>55</v>
      </c>
      <c r="O53" s="100"/>
      <c r="P53" s="100"/>
      <c r="Q53" s="100"/>
      <c r="R53" s="100"/>
      <c r="S53" s="100"/>
      <c r="T53" s="100"/>
      <c r="U53" s="100"/>
      <c r="V53" s="101"/>
    </row>
    <row r="54" spans="1:22" ht="60.75" customHeight="1">
      <c r="A54" s="96" t="s">
        <v>55</v>
      </c>
      <c r="B54" s="97"/>
      <c r="C54" s="97"/>
      <c r="D54" s="97"/>
      <c r="E54" s="97"/>
      <c r="F54" s="98"/>
      <c r="G54" s="25" t="s">
        <v>92</v>
      </c>
      <c r="H54" s="48" t="s">
        <v>175</v>
      </c>
      <c r="I54" s="48" t="s">
        <v>176</v>
      </c>
      <c r="J54" s="38" t="s">
        <v>177</v>
      </c>
      <c r="K54" s="23">
        <v>796</v>
      </c>
      <c r="L54" s="28" t="s">
        <v>96</v>
      </c>
      <c r="M54" s="28">
        <v>460</v>
      </c>
      <c r="N54" s="99" t="s">
        <v>55</v>
      </c>
      <c r="O54" s="100"/>
      <c r="P54" s="100"/>
      <c r="Q54" s="100"/>
      <c r="R54" s="100"/>
      <c r="S54" s="100"/>
      <c r="T54" s="100"/>
      <c r="U54" s="100"/>
      <c r="V54" s="101"/>
    </row>
    <row r="55" spans="1:22" ht="59.25" customHeight="1">
      <c r="A55" s="96" t="s">
        <v>55</v>
      </c>
      <c r="B55" s="97"/>
      <c r="C55" s="97"/>
      <c r="D55" s="97"/>
      <c r="E55" s="97"/>
      <c r="F55" s="98"/>
      <c r="G55" s="46" t="s">
        <v>127</v>
      </c>
      <c r="H55" s="47" t="s">
        <v>178</v>
      </c>
      <c r="I55" s="48" t="s">
        <v>179</v>
      </c>
      <c r="J55" s="38" t="s">
        <v>180</v>
      </c>
      <c r="K55" s="23">
        <v>796</v>
      </c>
      <c r="L55" s="28" t="s">
        <v>96</v>
      </c>
      <c r="M55" s="28">
        <v>7</v>
      </c>
      <c r="N55" s="99" t="s">
        <v>55</v>
      </c>
      <c r="O55" s="100"/>
      <c r="P55" s="100"/>
      <c r="Q55" s="100"/>
      <c r="R55" s="100"/>
      <c r="S55" s="100"/>
      <c r="T55" s="100"/>
      <c r="U55" s="100"/>
      <c r="V55" s="101"/>
    </row>
    <row r="56" spans="1:22" ht="110.25" customHeight="1">
      <c r="A56" s="68" t="s">
        <v>30</v>
      </c>
      <c r="B56" s="69">
        <v>803</v>
      </c>
      <c r="C56" s="69">
        <v>1002</v>
      </c>
      <c r="D56" s="68" t="s">
        <v>38</v>
      </c>
      <c r="E56" s="69">
        <v>244</v>
      </c>
      <c r="F56" s="68" t="s">
        <v>39</v>
      </c>
      <c r="G56" s="71" t="s">
        <v>181</v>
      </c>
      <c r="H56" s="71" t="s">
        <v>182</v>
      </c>
      <c r="I56" s="76" t="s">
        <v>183</v>
      </c>
      <c r="J56" s="72" t="s">
        <v>184</v>
      </c>
      <c r="K56" s="69">
        <v>362</v>
      </c>
      <c r="L56" s="71" t="s">
        <v>62</v>
      </c>
      <c r="M56" s="69">
        <v>12</v>
      </c>
      <c r="N56" s="77">
        <v>47419000000</v>
      </c>
      <c r="O56" s="78" t="s">
        <v>78</v>
      </c>
      <c r="P56" s="79">
        <f>ROUND(1615200*104%,4)</f>
        <v>1679808</v>
      </c>
      <c r="Q56" s="77" t="s">
        <v>47</v>
      </c>
      <c r="R56" s="80" t="s">
        <v>185</v>
      </c>
      <c r="S56" s="78" t="s">
        <v>186</v>
      </c>
      <c r="T56" s="78" t="s">
        <v>81</v>
      </c>
      <c r="U56" s="78" t="s">
        <v>50</v>
      </c>
      <c r="V56" s="78" t="s">
        <v>50</v>
      </c>
    </row>
    <row r="57" spans="1:22" ht="106.5" customHeight="1">
      <c r="A57" s="24" t="s">
        <v>31</v>
      </c>
      <c r="B57" s="23">
        <v>803</v>
      </c>
      <c r="C57" s="23">
        <v>1002</v>
      </c>
      <c r="D57" s="24" t="s">
        <v>38</v>
      </c>
      <c r="E57" s="23">
        <v>244</v>
      </c>
      <c r="F57" s="24" t="s">
        <v>39</v>
      </c>
      <c r="G57" s="25" t="s">
        <v>187</v>
      </c>
      <c r="H57" s="25" t="s">
        <v>188</v>
      </c>
      <c r="I57" s="28" t="s">
        <v>189</v>
      </c>
      <c r="J57" s="45" t="s">
        <v>190</v>
      </c>
      <c r="K57" s="23">
        <v>112</v>
      </c>
      <c r="L57" s="28" t="s">
        <v>191</v>
      </c>
      <c r="M57" s="49">
        <v>3030</v>
      </c>
      <c r="N57" s="25">
        <v>47419000000</v>
      </c>
      <c r="O57" s="28" t="s">
        <v>78</v>
      </c>
      <c r="P57" s="30">
        <v>170330</v>
      </c>
      <c r="Q57" s="25" t="s">
        <v>47</v>
      </c>
      <c r="R57" s="32" t="s">
        <v>185</v>
      </c>
      <c r="S57" s="28" t="s">
        <v>87</v>
      </c>
      <c r="T57" s="33" t="s">
        <v>81</v>
      </c>
      <c r="U57" s="33" t="s">
        <v>50</v>
      </c>
      <c r="V57" s="28" t="s">
        <v>50</v>
      </c>
    </row>
    <row r="58" spans="1:22" ht="15">
      <c r="A58" s="102" t="s">
        <v>192</v>
      </c>
      <c r="B58" s="102"/>
      <c r="C58" s="102"/>
      <c r="D58" s="102"/>
      <c r="E58" s="102"/>
      <c r="F58" s="102"/>
      <c r="G58" s="102"/>
      <c r="H58" s="102"/>
      <c r="I58" s="102"/>
      <c r="J58" s="102"/>
      <c r="K58" s="102"/>
      <c r="L58" s="102"/>
      <c r="M58" s="102"/>
      <c r="N58" s="102"/>
      <c r="O58" s="102"/>
      <c r="P58" s="102"/>
      <c r="Q58" s="102"/>
      <c r="R58" s="102"/>
      <c r="S58" s="102"/>
      <c r="T58" s="102"/>
      <c r="U58" s="50"/>
      <c r="V58" s="51"/>
    </row>
    <row r="59" spans="1:22" ht="114" customHeight="1">
      <c r="A59" s="68" t="s">
        <v>29</v>
      </c>
      <c r="B59" s="69">
        <v>803</v>
      </c>
      <c r="C59" s="69">
        <v>1002</v>
      </c>
      <c r="D59" s="68" t="s">
        <v>38</v>
      </c>
      <c r="E59" s="69">
        <v>244</v>
      </c>
      <c r="F59" s="68" t="s">
        <v>39</v>
      </c>
      <c r="G59" s="71" t="s">
        <v>75</v>
      </c>
      <c r="H59" s="71" t="s">
        <v>76</v>
      </c>
      <c r="I59" s="71" t="s">
        <v>193</v>
      </c>
      <c r="J59" s="71" t="s">
        <v>194</v>
      </c>
      <c r="K59" s="69">
        <v>876</v>
      </c>
      <c r="L59" s="71" t="s">
        <v>77</v>
      </c>
      <c r="M59" s="69">
        <v>1</v>
      </c>
      <c r="N59" s="70">
        <v>47419000000</v>
      </c>
      <c r="O59" s="71" t="s">
        <v>78</v>
      </c>
      <c r="P59" s="73">
        <v>100000</v>
      </c>
      <c r="Q59" s="70" t="s">
        <v>195</v>
      </c>
      <c r="R59" s="80" t="s">
        <v>196</v>
      </c>
      <c r="S59" s="74" t="s">
        <v>80</v>
      </c>
      <c r="T59" s="75" t="s">
        <v>81</v>
      </c>
      <c r="U59" s="75" t="s">
        <v>50</v>
      </c>
      <c r="V59" s="71" t="s">
        <v>50</v>
      </c>
    </row>
    <row r="60" spans="1:22" ht="109.5" customHeight="1">
      <c r="A60" s="68" t="s">
        <v>30</v>
      </c>
      <c r="B60" s="69">
        <v>803</v>
      </c>
      <c r="C60" s="69">
        <v>1002</v>
      </c>
      <c r="D60" s="68" t="s">
        <v>38</v>
      </c>
      <c r="E60" s="69">
        <v>244</v>
      </c>
      <c r="F60" s="68" t="s">
        <v>39</v>
      </c>
      <c r="G60" s="71" t="s">
        <v>181</v>
      </c>
      <c r="H60" s="71" t="s">
        <v>182</v>
      </c>
      <c r="I60" s="76" t="s">
        <v>183</v>
      </c>
      <c r="J60" s="72" t="s">
        <v>184</v>
      </c>
      <c r="K60" s="69">
        <v>362</v>
      </c>
      <c r="L60" s="71" t="s">
        <v>62</v>
      </c>
      <c r="M60" s="69">
        <v>12</v>
      </c>
      <c r="N60" s="70">
        <v>47419000000</v>
      </c>
      <c r="O60" s="71" t="s">
        <v>78</v>
      </c>
      <c r="P60" s="73">
        <v>1615200</v>
      </c>
      <c r="Q60" s="70" t="s">
        <v>185</v>
      </c>
      <c r="R60" s="80" t="s">
        <v>197</v>
      </c>
      <c r="S60" s="71" t="s">
        <v>186</v>
      </c>
      <c r="T60" s="71" t="s">
        <v>81</v>
      </c>
      <c r="U60" s="71" t="s">
        <v>50</v>
      </c>
      <c r="V60" s="71" t="s">
        <v>50</v>
      </c>
    </row>
    <row r="61" spans="1:22" ht="15">
      <c r="A61" s="102" t="s">
        <v>198</v>
      </c>
      <c r="B61" s="102"/>
      <c r="C61" s="102"/>
      <c r="D61" s="102"/>
      <c r="E61" s="102"/>
      <c r="F61" s="102"/>
      <c r="G61" s="102"/>
      <c r="H61" s="102"/>
      <c r="I61" s="102"/>
      <c r="J61" s="102"/>
      <c r="K61" s="102"/>
      <c r="L61" s="102"/>
      <c r="M61" s="102"/>
      <c r="N61" s="102"/>
      <c r="O61" s="102"/>
      <c r="P61" s="102"/>
      <c r="Q61" s="102"/>
      <c r="R61" s="102"/>
      <c r="S61" s="102"/>
      <c r="T61" s="102"/>
      <c r="U61" s="50"/>
      <c r="V61" s="52"/>
    </row>
    <row r="62" spans="1:22" ht="117.75" customHeight="1">
      <c r="A62" s="68" t="s">
        <v>29</v>
      </c>
      <c r="B62" s="69">
        <v>803</v>
      </c>
      <c r="C62" s="69">
        <v>1002</v>
      </c>
      <c r="D62" s="68" t="s">
        <v>38</v>
      </c>
      <c r="E62" s="69">
        <v>244</v>
      </c>
      <c r="F62" s="68" t="s">
        <v>39</v>
      </c>
      <c r="G62" s="71" t="s">
        <v>75</v>
      </c>
      <c r="H62" s="71" t="s">
        <v>76</v>
      </c>
      <c r="I62" s="71" t="s">
        <v>193</v>
      </c>
      <c r="J62" s="71" t="s">
        <v>194</v>
      </c>
      <c r="K62" s="69">
        <v>876</v>
      </c>
      <c r="L62" s="71" t="s">
        <v>77</v>
      </c>
      <c r="M62" s="69">
        <v>1</v>
      </c>
      <c r="N62" s="70">
        <v>47419000000</v>
      </c>
      <c r="O62" s="71" t="s">
        <v>78</v>
      </c>
      <c r="P62" s="73">
        <v>100000</v>
      </c>
      <c r="Q62" s="70" t="s">
        <v>199</v>
      </c>
      <c r="R62" s="80" t="s">
        <v>200</v>
      </c>
      <c r="S62" s="74" t="s">
        <v>80</v>
      </c>
      <c r="T62" s="75" t="s">
        <v>81</v>
      </c>
      <c r="U62" s="75" t="s">
        <v>50</v>
      </c>
      <c r="V62" s="71" t="s">
        <v>50</v>
      </c>
    </row>
    <row r="63" spans="1:22" ht="111" customHeight="1">
      <c r="A63" s="68" t="s">
        <v>30</v>
      </c>
      <c r="B63" s="69">
        <v>803</v>
      </c>
      <c r="C63" s="69">
        <v>1002</v>
      </c>
      <c r="D63" s="68" t="s">
        <v>38</v>
      </c>
      <c r="E63" s="69">
        <v>244</v>
      </c>
      <c r="F63" s="68" t="s">
        <v>39</v>
      </c>
      <c r="G63" s="71" t="s">
        <v>181</v>
      </c>
      <c r="H63" s="71" t="s">
        <v>182</v>
      </c>
      <c r="I63" s="76" t="s">
        <v>183</v>
      </c>
      <c r="J63" s="72" t="s">
        <v>184</v>
      </c>
      <c r="K63" s="69">
        <v>362</v>
      </c>
      <c r="L63" s="71" t="s">
        <v>62</v>
      </c>
      <c r="M63" s="69">
        <v>12</v>
      </c>
      <c r="N63" s="70">
        <v>47419000000</v>
      </c>
      <c r="O63" s="71" t="s">
        <v>78</v>
      </c>
      <c r="P63" s="73">
        <v>1615200</v>
      </c>
      <c r="Q63" s="70" t="s">
        <v>197</v>
      </c>
      <c r="R63" s="80" t="s">
        <v>201</v>
      </c>
      <c r="S63" s="71" t="s">
        <v>186</v>
      </c>
      <c r="T63" s="71" t="s">
        <v>81</v>
      </c>
      <c r="U63" s="71" t="s">
        <v>50</v>
      </c>
      <c r="V63" s="71" t="s">
        <v>50</v>
      </c>
    </row>
    <row r="65" spans="2:14" ht="15">
      <c r="B65" s="53" t="s">
        <v>202</v>
      </c>
      <c r="C65" s="53"/>
      <c r="D65" s="53"/>
      <c r="E65" s="53"/>
      <c r="F65" s="53"/>
      <c r="G65" s="54"/>
      <c r="H65" s="54"/>
      <c r="I65" s="53"/>
      <c r="J65" s="55"/>
      <c r="K65" s="103">
        <v>0</v>
      </c>
      <c r="L65" s="104"/>
      <c r="M65" s="56" t="s">
        <v>203</v>
      </c>
      <c r="N65" s="57"/>
    </row>
    <row r="66" spans="2:16" ht="15">
      <c r="B66" s="53"/>
      <c r="C66" s="53"/>
      <c r="D66" s="53"/>
      <c r="E66" s="53"/>
      <c r="F66" s="53"/>
      <c r="G66" s="53"/>
      <c r="H66" s="53"/>
      <c r="I66" s="53"/>
      <c r="J66" s="53"/>
      <c r="K66" s="56"/>
      <c r="L66" s="56"/>
      <c r="M66" s="56"/>
      <c r="N66" s="57"/>
      <c r="P66" s="58"/>
    </row>
    <row r="67" spans="2:26" ht="15">
      <c r="B67" s="88" t="s">
        <v>204</v>
      </c>
      <c r="C67" s="88"/>
      <c r="D67" s="88"/>
      <c r="E67" s="88"/>
      <c r="F67" s="88"/>
      <c r="G67" s="88"/>
      <c r="H67" s="88"/>
      <c r="I67" s="88"/>
      <c r="J67" s="88"/>
      <c r="K67" s="89">
        <f>300000+P56+P57</f>
        <v>2150138</v>
      </c>
      <c r="L67" s="90"/>
      <c r="M67" s="56" t="s">
        <v>203</v>
      </c>
      <c r="N67" s="57"/>
      <c r="Z67" s="58"/>
    </row>
    <row r="68" spans="11:18" ht="15">
      <c r="K68" s="57"/>
      <c r="L68" s="57"/>
      <c r="M68" s="57"/>
      <c r="N68" s="57"/>
      <c r="P68" s="58"/>
      <c r="R68" s="58"/>
    </row>
    <row r="69" spans="2:15" ht="15">
      <c r="B69" s="94" t="s">
        <v>205</v>
      </c>
      <c r="C69" s="94"/>
      <c r="D69" s="94"/>
      <c r="E69" s="94"/>
      <c r="F69" s="94"/>
      <c r="G69" s="94"/>
      <c r="H69" s="94"/>
      <c r="I69" s="94"/>
      <c r="J69" s="94"/>
      <c r="K69" s="86">
        <v>6252979</v>
      </c>
      <c r="L69" s="95"/>
      <c r="M69" s="17" t="s">
        <v>203</v>
      </c>
      <c r="N69" s="59">
        <v>100</v>
      </c>
      <c r="O69" s="18" t="s">
        <v>206</v>
      </c>
    </row>
    <row r="70" spans="1:14" ht="15">
      <c r="A70" s="60"/>
      <c r="B70" s="60"/>
      <c r="C70" s="60"/>
      <c r="D70" s="60"/>
      <c r="E70" s="60"/>
      <c r="F70" s="60"/>
      <c r="G70" s="60"/>
      <c r="H70" s="60"/>
      <c r="I70" s="60"/>
      <c r="J70" s="60"/>
      <c r="K70" s="57"/>
      <c r="L70" s="57"/>
      <c r="M70" s="57"/>
      <c r="N70" s="57"/>
    </row>
    <row r="71" spans="1:15" ht="67.5" customHeight="1">
      <c r="A71" s="60"/>
      <c r="B71" s="85" t="s">
        <v>207</v>
      </c>
      <c r="C71" s="85"/>
      <c r="D71" s="85"/>
      <c r="E71" s="85"/>
      <c r="F71" s="85"/>
      <c r="G71" s="85"/>
      <c r="H71" s="85"/>
      <c r="I71" s="85"/>
      <c r="K71" s="86">
        <v>1740778</v>
      </c>
      <c r="L71" s="87"/>
      <c r="M71" s="61" t="s">
        <v>208</v>
      </c>
      <c r="N71" s="19">
        <f>K71/K69*100</f>
        <v>27.839178733848296</v>
      </c>
      <c r="O71" s="18" t="s">
        <v>206</v>
      </c>
    </row>
    <row r="72" spans="8:18" ht="15">
      <c r="H72" s="62"/>
      <c r="I72" s="62"/>
      <c r="J72" s="63"/>
      <c r="K72" s="57"/>
      <c r="L72" s="57"/>
      <c r="M72" s="57"/>
      <c r="N72" s="64"/>
      <c r="R72" s="58"/>
    </row>
    <row r="73" spans="1:22" ht="18" customHeight="1">
      <c r="A73" s="15"/>
      <c r="B73" s="88" t="s">
        <v>209</v>
      </c>
      <c r="C73" s="88"/>
      <c r="D73" s="88"/>
      <c r="E73" s="88"/>
      <c r="F73" s="88"/>
      <c r="G73" s="88"/>
      <c r="H73" s="88"/>
      <c r="I73" s="88"/>
      <c r="J73" s="88"/>
      <c r="K73" s="89">
        <v>1520697.88</v>
      </c>
      <c r="L73" s="90"/>
      <c r="M73" s="17" t="s">
        <v>203</v>
      </c>
      <c r="N73" s="19">
        <f>K73/K69*100</f>
        <v>24.319574398058908</v>
      </c>
      <c r="O73" s="18" t="s">
        <v>206</v>
      </c>
      <c r="P73" s="15"/>
      <c r="Q73" s="15"/>
      <c r="R73" s="16"/>
      <c r="S73" s="15"/>
      <c r="T73" s="15"/>
      <c r="U73" s="15"/>
      <c r="V73" s="15"/>
    </row>
    <row r="74" spans="1:22" ht="15">
      <c r="A74" s="15"/>
      <c r="B74" s="91"/>
      <c r="C74" s="91"/>
      <c r="D74" s="91"/>
      <c r="E74" s="91"/>
      <c r="F74" s="91"/>
      <c r="G74" s="91"/>
      <c r="H74" s="91"/>
      <c r="I74" s="91"/>
      <c r="J74" s="91"/>
      <c r="K74" s="92"/>
      <c r="L74" s="93"/>
      <c r="M74" s="20"/>
      <c r="N74" s="21"/>
      <c r="O74" s="22"/>
      <c r="P74" s="15"/>
      <c r="Q74" s="15"/>
      <c r="R74" s="16"/>
      <c r="S74" s="15"/>
      <c r="T74" s="15"/>
      <c r="U74" s="15"/>
      <c r="V74" s="15"/>
    </row>
    <row r="76" spans="2:6" ht="15">
      <c r="B76" s="83" t="s">
        <v>210</v>
      </c>
      <c r="C76" s="83"/>
      <c r="D76" s="83"/>
      <c r="E76" s="83"/>
      <c r="F76" s="83"/>
    </row>
    <row r="77" spans="2:10" ht="15">
      <c r="B77" s="84" t="s">
        <v>211</v>
      </c>
      <c r="C77" s="84"/>
      <c r="D77" s="84"/>
      <c r="E77" s="84"/>
      <c r="F77" s="84"/>
      <c r="J77" s="58"/>
    </row>
    <row r="79" ht="15">
      <c r="J79" s="58"/>
    </row>
    <row r="80" ht="15">
      <c r="J80" s="58"/>
    </row>
    <row r="82" ht="15">
      <c r="J82" s="58"/>
    </row>
    <row r="83" ht="15">
      <c r="J83" s="58"/>
    </row>
    <row r="90" ht="15">
      <c r="H90" s="58"/>
    </row>
  </sheetData>
  <sheetProtection/>
  <mergeCells count="100">
    <mergeCell ref="Q1:R1"/>
    <mergeCell ref="A5:V5"/>
    <mergeCell ref="A6:V6"/>
    <mergeCell ref="A8:A10"/>
    <mergeCell ref="B8:F9"/>
    <mergeCell ref="G8:G10"/>
    <mergeCell ref="H8:H10"/>
    <mergeCell ref="I8:R8"/>
    <mergeCell ref="S8:S10"/>
    <mergeCell ref="T8:T9"/>
    <mergeCell ref="A21:T21"/>
    <mergeCell ref="U8:U10"/>
    <mergeCell ref="V8:V10"/>
    <mergeCell ref="I9:I10"/>
    <mergeCell ref="J9:J10"/>
    <mergeCell ref="K9:L9"/>
    <mergeCell ref="M9:M10"/>
    <mergeCell ref="N9:O9"/>
    <mergeCell ref="P9:P10"/>
    <mergeCell ref="Q9:R9"/>
    <mergeCell ref="A12:T12"/>
    <mergeCell ref="A16:F16"/>
    <mergeCell ref="N16:V16"/>
    <mergeCell ref="A17:F17"/>
    <mergeCell ref="N17:V17"/>
    <mergeCell ref="A25:T25"/>
    <mergeCell ref="A27:F27"/>
    <mergeCell ref="N27:V27"/>
    <mergeCell ref="A28:F28"/>
    <mergeCell ref="N28:V28"/>
    <mergeCell ref="A29:F29"/>
    <mergeCell ref="N29:V29"/>
    <mergeCell ref="A30:F30"/>
    <mergeCell ref="N30:V30"/>
    <mergeCell ref="A31:F31"/>
    <mergeCell ref="N31:V31"/>
    <mergeCell ref="A32:F32"/>
    <mergeCell ref="N32:V32"/>
    <mergeCell ref="A33:F33"/>
    <mergeCell ref="N33:V33"/>
    <mergeCell ref="A34:F34"/>
    <mergeCell ref="N34:V34"/>
    <mergeCell ref="A35:F35"/>
    <mergeCell ref="N35:V35"/>
    <mergeCell ref="A36:F36"/>
    <mergeCell ref="N36:V36"/>
    <mergeCell ref="A37:F37"/>
    <mergeCell ref="N37:V37"/>
    <mergeCell ref="A38:F38"/>
    <mergeCell ref="N38:V38"/>
    <mergeCell ref="A39:F39"/>
    <mergeCell ref="N39:V39"/>
    <mergeCell ref="A40:F40"/>
    <mergeCell ref="N40:V40"/>
    <mergeCell ref="A41:F41"/>
    <mergeCell ref="N41:V41"/>
    <mergeCell ref="A42:F42"/>
    <mergeCell ref="N42:V42"/>
    <mergeCell ref="A43:F43"/>
    <mergeCell ref="N43:V43"/>
    <mergeCell ref="A44:F44"/>
    <mergeCell ref="N44:V44"/>
    <mergeCell ref="A45:F45"/>
    <mergeCell ref="N45:V45"/>
    <mergeCell ref="A46:F46"/>
    <mergeCell ref="N46:V46"/>
    <mergeCell ref="A47:F47"/>
    <mergeCell ref="N47:V47"/>
    <mergeCell ref="A48:F48"/>
    <mergeCell ref="N48:V48"/>
    <mergeCell ref="A49:F49"/>
    <mergeCell ref="N49:V49"/>
    <mergeCell ref="A50:F50"/>
    <mergeCell ref="N50:V50"/>
    <mergeCell ref="A51:F51"/>
    <mergeCell ref="N51:V51"/>
    <mergeCell ref="A52:F52"/>
    <mergeCell ref="N52:V52"/>
    <mergeCell ref="N55:V55"/>
    <mergeCell ref="A58:T58"/>
    <mergeCell ref="A61:T61"/>
    <mergeCell ref="K65:L65"/>
    <mergeCell ref="B67:J67"/>
    <mergeCell ref="K67:L67"/>
    <mergeCell ref="A23:T23"/>
    <mergeCell ref="B76:F76"/>
    <mergeCell ref="B77:F77"/>
    <mergeCell ref="B71:I71"/>
    <mergeCell ref="K71:L71"/>
    <mergeCell ref="B73:J73"/>
    <mergeCell ref="K73:L73"/>
    <mergeCell ref="B74:J74"/>
    <mergeCell ref="K74:L74"/>
    <mergeCell ref="B69:J69"/>
    <mergeCell ref="K69:L69"/>
    <mergeCell ref="A53:F53"/>
    <mergeCell ref="N53:V53"/>
    <mergeCell ref="A54:F54"/>
    <mergeCell ref="N54:V54"/>
    <mergeCell ref="A55:F55"/>
  </mergeCells>
  <printOptions/>
  <pageMargins left="0.7" right="0.7" top="0.75" bottom="0.75" header="0.3" footer="0.3"/>
  <pageSetup fitToHeight="0"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Катерина</dc:creator>
  <cp:keywords/>
  <dc:description/>
  <cp:lastModifiedBy>Яна</cp:lastModifiedBy>
  <cp:lastPrinted>2023-11-30T07:38:24Z</cp:lastPrinted>
  <dcterms:created xsi:type="dcterms:W3CDTF">2023-11-27T12:27:42Z</dcterms:created>
  <dcterms:modified xsi:type="dcterms:W3CDTF">2023-12-11T11:51:07Z</dcterms:modified>
  <cp:category/>
  <cp:version/>
  <cp:contentType/>
  <cp:contentStatus/>
</cp:coreProperties>
</file>