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КЗ" sheetId="1" r:id="rId1"/>
  </sheets>
  <externalReferences>
    <externalReference r:id="rId4"/>
  </externalReferences>
  <definedNames/>
  <calcPr fullCalcOnLoad="1"/>
</workbook>
</file>

<file path=xl/sharedStrings.xml><?xml version="1.0" encoding="utf-8"?>
<sst xmlns="http://schemas.openxmlformats.org/spreadsheetml/2006/main" count="889" uniqueCount="335">
  <si>
    <t>развития Мурманской области</t>
  </si>
  <si>
    <t>от_______________№_____________</t>
  </si>
  <si>
    <t>Порядковый номер</t>
  </si>
  <si>
    <t xml:space="preserve">КБК     </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</si>
  <si>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</si>
  <si>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</si>
  <si>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</si>
  <si>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</si>
  <si>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</si>
  <si>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</si>
  <si>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</si>
  <si>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</si>
  <si>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 закупаемых товаров (работ, услуг)</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</si>
  <si>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</si>
  <si>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</si>
  <si>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</si>
  <si>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 xml:space="preserve">Ведомство </t>
  </si>
  <si>
    <t>Раздел/ подраздел</t>
  </si>
  <si>
    <t>ЦСт</t>
  </si>
  <si>
    <t>ВР</t>
  </si>
  <si>
    <t>код мероприятия</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</si>
  <si>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</si>
  <si>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</si>
  <si>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</si>
  <si>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</si>
  <si>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</si>
  <si>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</si>
  <si>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</si>
  <si>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</si>
  <si>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</si>
  <si>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4</t>
  </si>
  <si>
    <t>5</t>
  </si>
  <si>
    <t>6</t>
  </si>
  <si>
    <t>7</t>
  </si>
  <si>
    <t>8</t>
  </si>
  <si>
    <t>х</t>
  </si>
  <si>
    <t>1 квартал</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</si>
  <si>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&lt;*&gt;
</t>
  </si>
  <si>
    <t xml:space="preserve">Код целевой статьи расходов, код вида расходов &lt;*&gt;
</t>
  </si>
  <si>
    <t xml:space="preserve">к приказу Министерства труда и социального </t>
  </si>
  <si>
    <t>руб.</t>
  </si>
  <si>
    <t xml:space="preserve"> руб.</t>
  </si>
  <si>
    <t>%</t>
  </si>
  <si>
    <t>Приложение № 1</t>
  </si>
  <si>
    <r>
      <t xml:space="preserve">План закупки товаров, работ, услуг 
</t>
    </r>
    <r>
      <rPr>
        <sz val="12"/>
        <rFont val="Times New Roman"/>
        <family val="1"/>
      </rPr>
      <t>на 2023 год</t>
    </r>
  </si>
  <si>
    <t>Сумма договоров малого объема (до 600 тыс. руб.), предусмотренных к заключению на финансовое обеспечение 2023 года</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</si>
  <si>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на 2023 год</t>
  </si>
  <si>
    <t>Совокупный годовой объем закупок на 2023 год</t>
  </si>
  <si>
    <t xml:space="preserve">Общая сумма НМЦД извещений размещенных в 2022 году на средства 2023 года, по которым не заключен договор </t>
  </si>
  <si>
    <t>Сумма договоров, заключенных по результатам конкурентных процедур в 2022 году на финансовое обеспечение 2023 года</t>
  </si>
  <si>
    <t>231 01 00050</t>
  </si>
  <si>
    <t>2310199999</t>
  </si>
  <si>
    <t>Оказание услуг по тепловодоснабжению и поставке горячей воды</t>
  </si>
  <si>
    <t>Гигакалория</t>
  </si>
  <si>
    <t>Мурманская обл., г.Полярные Зори</t>
  </si>
  <si>
    <t>нет</t>
  </si>
  <si>
    <t>-</t>
  </si>
  <si>
    <t>январь 2023</t>
  </si>
  <si>
    <t>декабрь 2023</t>
  </si>
  <si>
    <t>Оказание услуг по поставке электроэнергии</t>
  </si>
  <si>
    <t>Киловат-час</t>
  </si>
  <si>
    <t>Оказание услуг по холодному водоснабжению и водоотведению</t>
  </si>
  <si>
    <t>м3</t>
  </si>
  <si>
    <t>Оказание услуг по обращению с ТКО</t>
  </si>
  <si>
    <t>56.29</t>
  </si>
  <si>
    <t>56.29.19.000</t>
  </si>
  <si>
    <t>Оказание услуги по организации  питания</t>
  </si>
  <si>
    <t>Месяц</t>
  </si>
  <si>
    <t>Мурманская обл., г. Полярные Зори</t>
  </si>
  <si>
    <t>да</t>
  </si>
  <si>
    <t>Штука</t>
  </si>
  <si>
    <t>86.90</t>
  </si>
  <si>
    <t>86.90.19.190</t>
  </si>
  <si>
    <t>Условная единица</t>
  </si>
  <si>
    <t>2 квартал</t>
  </si>
  <si>
    <t>3 квартал</t>
  </si>
  <si>
    <t xml:space="preserve">Поставка и отпуск  автомобильного топлива АИ-92 через сеть  АЗС/АЗК
</t>
  </si>
  <si>
    <t>Литр</t>
  </si>
  <si>
    <t>Запрос котировок в электронной форме</t>
  </si>
  <si>
    <t>Предоставление услуг по проведению  периодического медицинского осмотра работников</t>
  </si>
  <si>
    <t>апрель 2023</t>
  </si>
  <si>
    <t>Поставка бумаги офисной и канцелярских товаров</t>
  </si>
  <si>
    <t>сентябрь 2023</t>
  </si>
  <si>
    <t>4 квартал</t>
  </si>
  <si>
    <t>43.39</t>
  </si>
  <si>
    <t>43.39.19.190</t>
  </si>
  <si>
    <t>февраль 2023</t>
  </si>
  <si>
    <t>Приобретение противогазов</t>
  </si>
  <si>
    <t>июнь 2023</t>
  </si>
  <si>
    <t>Поставка мебели</t>
  </si>
  <si>
    <t>ноябрь 2023</t>
  </si>
  <si>
    <t>октябрь 2023</t>
  </si>
  <si>
    <t>32.99</t>
  </si>
  <si>
    <t>32.99.11.111</t>
  </si>
  <si>
    <t>Фильтрующее средство индивидуальной защиты органов дыхания, глаз и кожи лица человека. </t>
  </si>
  <si>
    <t>35.30</t>
  </si>
  <si>
    <t>35.30.11.130</t>
  </si>
  <si>
    <t>Круглосуточная, бесперебойная подача на объекте по адресу: Мурманская область, город Полярные Зори, улица Ломоносова, дом 4А</t>
  </si>
  <si>
    <t>Вывоз ТКО один раз в неделю по адресу: г. Полярные Зори, ул.Ломоносова, д.4А</t>
  </si>
  <si>
    <t>35.11</t>
  </si>
  <si>
    <t>35.11.10.115</t>
  </si>
  <si>
    <t>37.00</t>
  </si>
  <si>
    <t>37.00.11.110</t>
  </si>
  <si>
    <t>38.11</t>
  </si>
  <si>
    <t>38.11.21.000</t>
  </si>
  <si>
    <t>19.20</t>
  </si>
  <si>
    <t>19.20.21.121</t>
  </si>
  <si>
    <t xml:space="preserve">Питание должно соответствовать разработанному 14-дневному меню, предоставляться ежедневно для несовершеннолетних (4 чел.) , в рабочие дни для граждан пожилого возраста (10 чел.)  Наличие разрешения на осуществление данного вида деятельности. Соблюдение санитарных и эпидемиологических норм. </t>
  </si>
  <si>
    <t xml:space="preserve">Поставка мультифактурных и рулонных штор </t>
  </si>
  <si>
    <t>22.23</t>
  </si>
  <si>
    <t xml:space="preserve">22.23.14.130
</t>
  </si>
  <si>
    <t>Рулонные шторы (тип 1)</t>
  </si>
  <si>
    <t xml:space="preserve">22.23.14.130
</t>
  </si>
  <si>
    <t>Мультифактурные шторы (тип 1)</t>
  </si>
  <si>
    <t>Рулонные шторы (тип 2)</t>
  </si>
  <si>
    <t>Рулонные шторы (тип 3)</t>
  </si>
  <si>
    <t>Мультифактурные шторы (тип 2)</t>
  </si>
  <si>
    <t>Мультифактурные шторы (тип 3)</t>
  </si>
  <si>
    <t>Мультифактурные шторы (тип 4)</t>
  </si>
  <si>
    <t>Мультифактурные шторы (тип 5)</t>
  </si>
  <si>
    <t xml:space="preserve">Рулонные шторы ширина не менее – 57см., высота не менее -1м.70см.                                                     Материа блекаут фотопечать                                                 Открытая рулонная штора стенового крепления Полотно шторы цельное без стыков и строчек  Вал для намотки диаметр, минимум 25, максимум 32 Утяжелительная планка Цепочный управляющий усиленный блок Механизм закрывания/открывания Полотно обработано средством с антистатическим, огнестойким, пылеотталкивающим эффектом, предотвращающим деформацию, с защитой от выгорания светонепроницаемость 100%
</t>
  </si>
  <si>
    <t xml:space="preserve">Рулонные шторы ширина не менее –  2 м. 00 см., высота не менее -1м.70см.                                                     Материа блекаут фотопечать                                                 Открытая рулонная штора стенового крепления Полотно шторы цельное без стыков и строчек  Вал для намотки диаметр, минимум 25, максимум 32 Утяжелительная планка Цепочный управляющий усиленный блок Механизм закрывания/открывания Полотно обработано средством с антистатическим, огнестойким, пылеотталкивающим эффектом, предотвращающим деформацию, с защитой от выгорания светонепроницаемость 100%
</t>
  </si>
  <si>
    <t xml:space="preserve">Рулонные шторы ширина не менее  – 2 м. 00 см., высота не менее - 2м. 00см.                                                     Материа блекаут фотопечать                                                 Открытая рулонная штора стенового крепления Полотно шторы цельное без стыков и строчек  Вал для намотки диаметр, минимум 25, максимум 32 Утяжелительная планка Цепочный управляющий усиленный блок Механизм закрывания/открывания Полотно обработано средством с антистатическим, огнестойким, пылеотталкивающим эффектом, предотвращающим деформацию, с защитой от выгорания светонепроницаемость 100%
</t>
  </si>
  <si>
    <t xml:space="preserve">Мультифактурные шторы ширина не менее - 2м. 50см., высота не менее - 2м. 50см                                                                    Материал мультифактура радуга   5 отделок                                                                              Тканевые мультифактырные, вертикальные. Низ ламели арочный. Имеет механизм закрывания, открывания, поворота ламели. Низ ламели имеет утяжелители из пластика и соединительные цепочки. В комплект входит карниз для крепления жалюзи, механизм для крепления к карнизу. Механизм закрывания/открывания от центра к центру. Ткань обработана средством с антистатическим, огнестойким, пылеотталкивающим эффектом, предотвращающим деформацию, с защитой от выгорания Плотность  240 гм2, фактурная с рельефным рисунком, Чередование 5-ти цветов ярких оттенков, светонепроницаемость 100%
</t>
  </si>
  <si>
    <t xml:space="preserve">Мультифактурные шторы ширина не менее -2м. 20см., высота не менее -2м. 10см                                                                    Материал мультифактура радуга   5 отделок                                                                              Тканевые мультифактырные, вертикальные. Низ ламели арочный. Имеет механизм закрывания, открывания, поворота ламели. Низ ламели имеет утяжелители из пластика и соединительные цепочки. В комплект входит карниз для крепления жалюзи, механизм для крепления к карнизу. Механизм закрывания/открывания от центра к центру. Ткань обработана средством с антистатическим, огнестойким, пылеотталкивающим эффектом, предотвращающим деформацию, с защитой от выгорания Плотность  240 гм2, фактурная с рельефным рисунком, Чередование 5-ти цветов ярких оттенков, светонепроницаемость 100%
</t>
  </si>
  <si>
    <t xml:space="preserve">Мультифактурные шторы ширина не менее - 2м. 30 см., высота не менее -2м. 20см                                                                    Материал мультифактура радуга   5 отделок                                                                              Тканевые мультифактырные, вертикальные. Низ ламели арочный. Имеет механизм закрывания, открывания, поворота ламели. Низ ламели имеет утяжелители из пластика и соединительные цепочки. В комплект входит карниз для крепления жалюзи, механизм для крепления к карнизу. Механизм закрывания/открывания от центра к центру. Ткань обработана средством с антистатическим, огнестойким, пылеотталкивающим эффектом, предотвращающим деформацию, с защитой от выгорания Плотность  240 гм2, фактурная с рельефным рисунком, Чередование 5-ти цветов ярких оттенков, светонепроницаемость 100%
</t>
  </si>
  <si>
    <t xml:space="preserve">Мультифактурные шторы ширина не менее -2м. 50см., высота не менее - 2м. 20см                                                                    Материал мультифактура радуга   5 отделок                                                                              Тканевые мультифактырные, вертикальные. Низ ламели арочный. Имеет механизм закрывания, открывания, поворота ламели. Низ ламели имеет утяжелители из пластика и соединительные цепочки. В комплект входит карниз для крепления жалюзи, механизм для крепления к карнизу. Механизм закрывания/открывания от центра к центру. Ткань обработана средством с антистатическим, огнестойким, пылеотталкивающим эффектом, предотвращающим деформацию, с защитой от выгорания Плотность  240 гм2, фактурная с рельефным рисунком, Чередование 5-ти цветов ярких оттенков, светонепроницаемость 100%
</t>
  </si>
  <si>
    <t xml:space="preserve">Мультифактурные шторы ширина не менее - 2м. 55 см., высота не менее - 2м. 20 см                                                                    Материал мультифактура радуга   5 отделок                                                                              Тканевые мультифактырные, вертикальные. Низ ламели арочный. Имеет механизм закрывания, открывания, поворота ламели. Низ ламели имеет утяжелители из пластика и соединительные цепочки. В комплект входит карниз для крепления жалюзи, механизм для крепления к карнизу. Механизм закрывания/открывания от центра к центру. Ткань обработана средством с антистатическим, огнестойким, пылеотталкивающим эффектом, предотвращающим деформацию, с защитой от выгорания Плотность  240 гм2, фактурная с рельефным рисунком, Чередование 5-ти цветов ярких оттенков, светонепроницаемость 100%
</t>
  </si>
  <si>
    <t>Услуга должна предоставляться в соответствии с установленными медицинскими стандартами, требованиями, предъявляемыми к методам диагностики, профилактики и лечения, утвержденными на территории РФ. Наличие лицензии на осуществление данного вида деятельности.</t>
  </si>
  <si>
    <t>71.12</t>
  </si>
  <si>
    <t>71.12.19.100</t>
  </si>
  <si>
    <t>Текущий ремонт помещения (буфет)</t>
  </si>
  <si>
    <t>Текущий ремонт в здании г. Полярные Зори, ул. Ломоносова, д.4А.   Выполнение работ в соответствии с требованиями сметной документации, с соблюдением правил производства и приемки строительного-монтажных работ с соблюдением технологии строительного производства, изложенными в соответствующих главах СНиП.</t>
  </si>
  <si>
    <t>17.23</t>
  </si>
  <si>
    <t>17.23.13.192</t>
  </si>
  <si>
    <t>17.12</t>
  </si>
  <si>
    <t>17.23.13.191</t>
  </si>
  <si>
    <t>17.12.14.119</t>
  </si>
  <si>
    <t>25.99</t>
  </si>
  <si>
    <t>25.99.29.190</t>
  </si>
  <si>
    <t>22.29</t>
  </si>
  <si>
    <t>22.29.25.000</t>
  </si>
  <si>
    <t>20.52</t>
  </si>
  <si>
    <t>20.52.10.190</t>
  </si>
  <si>
    <t>17.23.13.130</t>
  </si>
  <si>
    <t>22.29.21.000</t>
  </si>
  <si>
    <t>25.71</t>
  </si>
  <si>
    <t>25.71.11.120</t>
  </si>
  <si>
    <t>32.99.12.110</t>
  </si>
  <si>
    <t>25.99.23.000</t>
  </si>
  <si>
    <t>17.23.13.195</t>
  </si>
  <si>
    <t>Тетрадь (тип 1)</t>
  </si>
  <si>
    <t>Тетрадь (тип 2)</t>
  </si>
  <si>
    <t>Ф.И.О. исполнителя: Рогачева Екатерина Алексеевна</t>
  </si>
  <si>
    <t>Контактный телефон: 8(81532)7-53-10</t>
  </si>
  <si>
    <t xml:space="preserve">Октановое число по моторному методу, не менее: 83,0; октановое число по исследовательскому методу не менее 92,0; экологический класс К5, соответствие с требованиями ГОСТ Р 51105-97, ГОСТ Р 52368-
2005. </t>
  </si>
  <si>
    <t>Шкаф для одежды (тип 1)</t>
  </si>
  <si>
    <t>31.01</t>
  </si>
  <si>
    <t xml:space="preserve"> 31.01.12.131</t>
  </si>
  <si>
    <t>Шкаф для одежды (тип 2)</t>
  </si>
  <si>
    <t>31.09.11.110</t>
  </si>
  <si>
    <t>31.09</t>
  </si>
  <si>
    <t>31.09.12.119</t>
  </si>
  <si>
    <t>31.01.12.110</t>
  </si>
  <si>
    <t>Раскладушка</t>
  </si>
  <si>
    <t>Кравать -  тахта</t>
  </si>
  <si>
    <t xml:space="preserve">Стол письменный эргономичный </t>
  </si>
  <si>
    <t>Разработка сметной документация  по ремонту кровельного покрытия</t>
  </si>
  <si>
    <t>Разработка сметной документации  по ремонту кровельного покрытия с соблюдением действующих норм и требований к разработке проектной и  рабочей документации, инженерных изысканий, правил техники безопасности и мер по охране окружающей среды.</t>
  </si>
  <si>
    <t>ГОАУСОН "Полярнозоринский КЦСОН"</t>
  </si>
  <si>
    <t>Каркас и фасады - ЛДСП толщиной н менее 16 мм Кромка - ПВХ толщиной не менее 0,5 мм. Задняя стенка - HDF толщиной не менее 3,2 мм. Верхняя и нижняя горизонтальные стенки - проходного типа. Регулируемые опоры. Поставляется в разобранном виде. В комплект входит крепеж и инструкция по сборке.    Размер (Ш х В х Г) 860×1800×520 мм (+,- 0,5 мм), цвет бук бавария</t>
  </si>
  <si>
    <r>
      <t xml:space="preserve">Размер столешницы </t>
    </r>
    <r>
      <rPr>
        <sz val="9"/>
        <color indexed="8"/>
        <rFont val="Times New Roman"/>
        <family val="1"/>
      </rPr>
      <t>(ШхД)</t>
    </r>
    <r>
      <rPr>
        <sz val="9"/>
        <color indexed="8"/>
        <rFont val="Times New Roman"/>
        <family val="1"/>
      </rPr>
      <t xml:space="preserve"> 120*80 см (+,- 0,5 мм). Регулировка высоты столешницы - 65-85 см (+,- 0,5 мм). Грузоподъемность – не менее 100 кг. Кронштейн для монитора – опционально. Материал каркаса - сталь окрашенная. Цвет - черный/белый. Столешница: ДСП, Меламиновая пленка, Пластмасса АБС Подстолье для столешницы: Общая композиция: 100% полиэстер Ножка/ Подстолье/ Крепежная пластина: Сталь, Эпоксидное/полиэстерное порошковое покрыти Ножка: Алюминий, Эпоксидное/полиэстерное порошковое покрытие Организатор кабеля: Нержавеющая сталь, не менее 30% полиэстер, не менее 70% каучук</t>
    </r>
  </si>
  <si>
    <t>декабрь 2024</t>
  </si>
  <si>
    <t xml:space="preserve">Единственный поставщик </t>
  </si>
  <si>
    <t>Альбом (тип 1)</t>
  </si>
  <si>
    <r>
      <t>Для пастели, картон ЧЕРНЫЙ+ОЛИВКОВЫЙ 630 г/м</t>
    </r>
    <r>
      <rPr>
        <vertAlign val="superscript"/>
        <sz val="9"/>
        <color indexed="8"/>
        <rFont val="Times New Roman"/>
        <family val="1"/>
      </rPr>
      <t>2</t>
    </r>
    <r>
      <rPr>
        <sz val="9"/>
        <color indexed="8"/>
        <rFont val="Times New Roman"/>
        <family val="1"/>
      </rPr>
      <t xml:space="preserve">, 207×297 мм. Количество листов: 10. Формат: А4.
</t>
    </r>
  </si>
  <si>
    <t>Альбом (тип 2)</t>
  </si>
  <si>
    <t xml:space="preserve">Для рисования, крафт-бумага 70 г/м2, 205×195 мм, на скобе. Количество листов: 40.                                                                                          </t>
  </si>
  <si>
    <t>Блокнот (тип 1)</t>
  </si>
  <si>
    <t xml:space="preserve">Блокнот А5 (145×212 мм), 60 л., гребень, лакированная обложка, клетка.          </t>
  </si>
  <si>
    <t>Блокнот (тип 2)</t>
  </si>
  <si>
    <t>Малый формат (108×146 мм) А6, 60 л., гребень, картон, клетка.</t>
  </si>
  <si>
    <t>Бумага (тип 1)</t>
  </si>
  <si>
    <t xml:space="preserve">Для акварели А4, 20 л., 200 г/м2. Ширина 210 мм, длина 297 мм.                                                               </t>
  </si>
  <si>
    <t>Бумага (тип 2)</t>
  </si>
  <si>
    <r>
      <rPr>
        <sz val="9"/>
        <rFont val="Times New Roman"/>
        <family val="1"/>
      </rPr>
      <t xml:space="preserve">Для пастели А4, 20 л., 200 г/м2. Ширина 210 мм, длина 297 мм.    </t>
    </r>
    <r>
      <rPr>
        <b/>
        <sz val="9"/>
        <rFont val="Times New Roman"/>
        <family val="1"/>
      </rPr>
      <t xml:space="preserve">                                                 </t>
    </r>
  </si>
  <si>
    <t>Бумага (тип 3)</t>
  </si>
  <si>
    <r>
      <t>Д</t>
    </r>
    <r>
      <rPr>
        <sz val="9"/>
        <rFont val="Times New Roman"/>
        <family val="1"/>
      </rPr>
      <t xml:space="preserve">ля скрапбукинга 30×30 см, двусторонняя, 12 листов, 12 дизайнов, 180 г/м2.               </t>
    </r>
    <r>
      <rPr>
        <b/>
        <sz val="9"/>
        <rFont val="Times New Roman"/>
        <family val="1"/>
      </rPr>
      <t xml:space="preserve">                                      </t>
    </r>
    <r>
      <rPr>
        <vertAlign val="superscript"/>
        <sz val="9"/>
        <color indexed="8"/>
        <rFont val="Times New Roman"/>
        <family val="1"/>
      </rPr>
      <t xml:space="preserve"> </t>
    </r>
    <r>
      <rPr>
        <sz val="9"/>
        <color indexed="8"/>
        <rFont val="Times New Roman"/>
        <family val="1"/>
      </rPr>
      <t xml:space="preserve">
</t>
    </r>
  </si>
  <si>
    <t>Бумага  (тип 4)</t>
  </si>
  <si>
    <t xml:space="preserve">Для скрапбукинга 30×30 см, двусторонняя, 12 листов, 12 дизайнов, 180 г/м2. </t>
  </si>
  <si>
    <t>Бумага (тип 5)</t>
  </si>
  <si>
    <t>Для скрапбукинга 30×30 см, двусторонняя, 12 листов, 12 дизайнов, 180 г/м2, ОСТ.</t>
  </si>
  <si>
    <t>17.129</t>
  </si>
  <si>
    <t>Бумага (тип 6)</t>
  </si>
  <si>
    <t>Бумага (тип 7)</t>
  </si>
  <si>
    <t xml:space="preserve">Цветная IQ color, А4, 160 г/м2, 250 л., интенсив, количество цветов в пачке: 1 - черная, В100                                                                             </t>
  </si>
  <si>
    <t>Бумага (тип 8)</t>
  </si>
  <si>
    <t xml:space="preserve">Цветная IQ color, А4, 160 г/м2, 250 л., тренд, количество цветов в пачке: 1 - серая.                                                                           </t>
  </si>
  <si>
    <t>Бумага (тип 9)</t>
  </si>
  <si>
    <t xml:space="preserve">Для факса 210 мм (диаметр 45 мм, длина 28 м, втулка 12 мм). Плотность бумаги: 55 г/м2.                                                                                            
</t>
  </si>
  <si>
    <t>Бумага (тип 10)</t>
  </si>
  <si>
    <t>Цветная  А4 мелованная САМОКЛЕЯЩАЯСЯ, 10 листов 10 цветов, папка, 194×280 мм. Плотность бумаги: 160 г/м2.                                                                                   
Количество листов: 10. Количество цветов: 10.</t>
  </si>
  <si>
    <t>17.23.13.199</t>
  </si>
  <si>
    <t>Грамота (тип 1)</t>
  </si>
  <si>
    <t xml:space="preserve"> «Благодарственное письмо» А4, мелованный картон, зеленая. Благодарственное письмо с изображением российской символики. Плотность: 200 г/м2.
</t>
  </si>
  <si>
    <t>Грамота (тип 2)</t>
  </si>
  <si>
    <t>«Благодарственное письмо», A4, мелованная бумага 115 г/м2, для лазерных принтеров, синяя. Грамота «Благодарственное письмо» с изображением российской символики.</t>
  </si>
  <si>
    <t>Грамота (тип 3)</t>
  </si>
  <si>
    <t xml:space="preserve"> «Почетная» А4, мелованный картон, конгрев, тиснение фольгой, синяя. Грамота с изображением российской символики. Плотность: 230 г/м2.
</t>
  </si>
  <si>
    <t>Доска (тип 1)</t>
  </si>
  <si>
    <t xml:space="preserve">С текстильным покрытием для объявлений 90×120 см синяя. Цвет покрытия: синий. Материал рамы: алюминий.
Крепление информации с помощью: булавок, кнопок.
</t>
  </si>
  <si>
    <t>Доска (тип 2)</t>
  </si>
  <si>
    <t xml:space="preserve">Доска-стенд «Информация» 75×78 см, 5 плоских карманов А4 + объемный карман А5                                                        </t>
  </si>
  <si>
    <t>Доска (тип 3)</t>
  </si>
  <si>
    <t xml:space="preserve">Доска-стенд информационная «Пожарная безопасность» (910×700 мм), пластик                                                                 </t>
  </si>
  <si>
    <t>Дыракол</t>
  </si>
  <si>
    <t xml:space="preserve">Фигурный для скругления угла. Форма вырубки: угол.
Тип: угловой. Диаметр вырубки: 8 мм. Цвет: белый. Высота: 4 см. Ширина: 7 см. Глубина: 7,5 см.
</t>
  </si>
  <si>
    <t>Журнал (тип 1)</t>
  </si>
  <si>
    <t xml:space="preserve">Для регистрации вводного инструктажа, 96 л., А4 200×290 мм, бумвинил. Плотность внутреннего блока: 60 г/м2. Тип скрепления: твердый переплет. Ориентация: вертикальная.
</t>
  </si>
  <si>
    <t>Журнал (тип 2)</t>
  </si>
  <si>
    <t xml:space="preserve">Для регистрации инструктажа на рабочем месте, 96 л., бумвинил, блок офсет, А4 (200×290 мм). Плотность внутреннего блока: 60 г/м2. Тип скрепления: твердый переплет. Ориентация: вертикальная.
</t>
  </si>
  <si>
    <t>Журнал (тип 3)</t>
  </si>
  <si>
    <t xml:space="preserve">Для регистрации инструктажа по пожарной безопасности, 96 л., бумвинил, блок офсет, А4 (200×290 мм). Плотность внутреннего блока: 60 г/м2. Тип скрепления: твердый переплет. Ориентация: вертикальная.
</t>
  </si>
  <si>
    <t>Журнал (тип 4)</t>
  </si>
  <si>
    <t xml:space="preserve">Для учёта выдачи инструкций по охране труда, 96 л., А4 200×290 мм, бумвинил. Плотность внутреннего блока: 60 г/м2. Тип скрепления: твердый переплет. Ориентация: вертикальная.
</t>
  </si>
  <si>
    <t>Закладки</t>
  </si>
  <si>
    <t>Клейкие, 45×12 мм, 5 цветов х 20 листов, на пластиковом основании.</t>
  </si>
  <si>
    <t>Канцелярский набор</t>
  </si>
  <si>
    <t xml:space="preserve">Набор 14 предметов. Количество отделений: 9. Материал подставки: пластик. Высота: 133 мм. Ширина: 205 мм.
</t>
  </si>
  <si>
    <t>Набор</t>
  </si>
  <si>
    <t>32.99.15.110</t>
  </si>
  <si>
    <t>Карандаш (тип 1)</t>
  </si>
  <si>
    <t>Чернографитный , 1 шт., с резинкой, пластиковый, корпус зеленый.Твердость HB. Заточенный: да. Наличие ластика: да.
Диаметр грифеля: 2.2 мм.</t>
  </si>
  <si>
    <t>Карандаш (тип 2)</t>
  </si>
  <si>
    <t xml:space="preserve">Чернографитные НАБОР 12 шт., 2Н-2В, без резинки, заточенные. </t>
  </si>
  <si>
    <t>Картон</t>
  </si>
  <si>
    <t xml:space="preserve">Цветной А4 немелованный (матовый), 8 листов 8 цветов, в папке, 200×290 мм. Плотность картона: 200 г/м2.
</t>
  </si>
  <si>
    <t>Клей (тип 1)</t>
  </si>
  <si>
    <t xml:space="preserve">Универсальный, 125 мл, в шоу-боксе. Время схватывания: 15 минут. Многоразовое применение: да. Склеивает: войлок, дерево, ДСП, картон, керамика, кожа, линолеум, металл, оргстекло, пластик, резина, стекло, ткань, фарфор, фиберглас.
Специальный колпачок позволяет использовать клей многократно: да.
</t>
  </si>
  <si>
    <t>Клей (тип 2)</t>
  </si>
  <si>
    <t xml:space="preserve">Карандаш, 35 г, PVP-основа. Вес: 35 г. Количество туб в комплекте: 1 шт.. Назначение: бумага, картон, фотобумага.
Форма корпуса: круглая.
</t>
  </si>
  <si>
    <t>Клейкая лента (тип 1)</t>
  </si>
  <si>
    <t xml:space="preserve">Для декора, 15 мм х 5 м, ассорти, в дисплее, рисовая бумага. Количество штук в упаковке: 32. Количество дизайнов в упаковке: 16. Тип клейкой ленты: декоративная.
Цвет: ассорти. Основа: бумага.
</t>
  </si>
  <si>
    <t>Клейкая лента (тип 2)</t>
  </si>
  <si>
    <t xml:space="preserve">Упаковочная 48 мм х 66 м, прозрачная, толщина 45 микрон. Количество в упаковке: 1 шт. Дополнительные свойства: суперклейкая. Цвет: прозрачная.
</t>
  </si>
  <si>
    <t>Короб архивный</t>
  </si>
  <si>
    <t xml:space="preserve">Архивный с клапаном А4 260×325 мм, 75 мм, переплетный картон, до 750 л                                                              </t>
  </si>
  <si>
    <t>13.96</t>
  </si>
  <si>
    <t>13.96.13.130</t>
  </si>
  <si>
    <t>Лента сигнальная</t>
  </si>
  <si>
    <t xml:space="preserve">Сигнальная красно-белая, 75 мм х 200 м, основа полиэтилен. Толщина: 25 мкм.
</t>
  </si>
  <si>
    <t>Лоток для бумаг (тип 1)</t>
  </si>
  <si>
    <t xml:space="preserve">Горизонтальные для бумаг, КОМПЛЕКТ 3 шт., 340×270×70 мм, прозрачный                                                                  </t>
  </si>
  <si>
    <t>Комплект</t>
  </si>
  <si>
    <t>Лоток для бумаг (тип 2)</t>
  </si>
  <si>
    <t xml:space="preserve">Горизонтальные для бумаг, КОМПЛЕКТ 3 шт., 340×270×70 мм, черный                                                                </t>
  </si>
  <si>
    <t>Лоток для бумаг (тип 3)</t>
  </si>
  <si>
    <t xml:space="preserve">Ггоризонтальные для бумаг, НАБОР 2 шт. (340×260×158 мм), на металлических стержнях, черные                                                                             </t>
  </si>
  <si>
    <t>Лоток для бумаг (тип 4)</t>
  </si>
  <si>
    <t xml:space="preserve">Горизонтальные для бумаг, НАБОР 3 шт. (340×260×240 мм), на металлических стержнях, серые                                </t>
  </si>
  <si>
    <t>Лоток для бумаг (тип 5)</t>
  </si>
  <si>
    <t xml:space="preserve">Вертикальный для бумаг, увеличенная ширина (245×263 мм), увеличенная ширина 110 мм,  черный                                                                                           </t>
  </si>
  <si>
    <t>Лоток для бумаг (тип 6)</t>
  </si>
  <si>
    <t>Сортер для бумаг, 3 отделения, 207×212×165 мм, сетчатый, серый                                                          Т</t>
  </si>
  <si>
    <t>Лоток для бумг (тип 7)</t>
  </si>
  <si>
    <t xml:space="preserve">Сортер для бумаг, 3 отделения, 207×212×165 мм, сетчатый, черный                                                               </t>
  </si>
  <si>
    <t>25.71.11.110</t>
  </si>
  <si>
    <t>Нож макетный</t>
  </si>
  <si>
    <t xml:space="preserve">Скальпель, 6 лезвий в комплекте, металлический корпус, блистер. Ширина/диаметр лезвия: 8 мм.
</t>
  </si>
  <si>
    <t>Ножницы (тип 1)</t>
  </si>
  <si>
    <t xml:space="preserve">165 мм, фигурное лезвие «узор», черно-оранжевые, в упаковке с европодвесом. Тип ножниц: универсальные.
Закругленные концы: да.
</t>
  </si>
  <si>
    <t>Ножницы (тип 2)</t>
  </si>
  <si>
    <t xml:space="preserve">125 мм, для левши, резиновые вставки, желто-фиолетовые, европодвес. Тип ножниц: для левши.                      
Закругленные концы: да. Ручки: симметричные. Материал ручек: пластик с резиновыми вставками. Материал лезвия: нержавеющая сталь.
</t>
  </si>
  <si>
    <t>Папка (тип 1)</t>
  </si>
  <si>
    <r>
      <t>Для черчения, А4, 210×297 мм, 24 л., 200 г/м</t>
    </r>
    <r>
      <rPr>
        <vertAlign val="superscript"/>
        <sz val="9"/>
        <rFont val="Times New Roman"/>
        <family val="1"/>
      </rPr>
      <t>2</t>
    </r>
    <r>
      <rPr>
        <sz val="9"/>
        <rFont val="Times New Roman"/>
        <family val="1"/>
      </rPr>
      <t xml:space="preserve">, без рамки, ватман. Плотность бумаги: 200 г/м2.
</t>
    </r>
  </si>
  <si>
    <t>Папка (тип 2)</t>
  </si>
  <si>
    <r>
      <t xml:space="preserve">С металлическим скоросшивателем и внутренним карманом, 16 мм, синяя, до 100 листов, 0,7 мм. Формат: А4.      </t>
    </r>
    <r>
      <rPr>
        <b/>
        <sz val="9"/>
        <color indexed="8"/>
        <rFont val="Times New Roman"/>
        <family val="1"/>
      </rPr>
      <t xml:space="preserve">                                                                    </t>
    </r>
    <r>
      <rPr>
        <sz val="9"/>
        <color indexed="8"/>
        <rFont val="Times New Roman"/>
        <family val="1"/>
      </rPr>
      <t xml:space="preserve">                        
</t>
    </r>
  </si>
  <si>
    <t>Папка (тип 3)</t>
  </si>
  <si>
    <t xml:space="preserve">Папки-файлы перфорированные, комплект 100 шт., матовые, 45 мкм. Формат А4.                                             
Формат: А4. Толщина пленки: 45 мкм. Ориентация: вертикальная. Фактура: «апельсиновая корка».
</t>
  </si>
  <si>
    <t>20.59</t>
  </si>
  <si>
    <t>20.59.52.110</t>
  </si>
  <si>
    <t>Пластилин</t>
  </si>
  <si>
    <t>Супер лёгкий воздушный 36 шт (32 цвета +2 белых + 2 черных) 360 г, 3 стека</t>
  </si>
  <si>
    <t>Ручка (тип 1)</t>
  </si>
  <si>
    <t xml:space="preserve">Шариковая , красная, корпус прозрачный, узел 1 мм, линия письма 0,5 мм. Длина сменного стержня: 150 мм.
</t>
  </si>
  <si>
    <t>Ручка (тип 2)</t>
  </si>
  <si>
    <r>
      <t xml:space="preserve">Шариковая, синяя, трехгранная, корпус прозрачный, узел 0,7 мм, линия письма 0,5 мм. Длина сменного стержня: 140 мм.   </t>
    </r>
    <r>
      <rPr>
        <b/>
        <sz val="9"/>
        <color indexed="8"/>
        <rFont val="Times New Roman"/>
        <family val="1"/>
      </rPr>
      <t xml:space="preserve">                                                                        </t>
    </r>
    <r>
      <rPr>
        <sz val="9"/>
        <color indexed="8"/>
        <rFont val="Times New Roman"/>
        <family val="1"/>
      </rPr>
      <t xml:space="preserve">                      
</t>
    </r>
  </si>
  <si>
    <t>Ручка (тип 3)</t>
  </si>
  <si>
    <t xml:space="preserve">Шариковая, зеленая, корпус прозрачный, узел 1 мм, линия письма 0,7 мм. Длина сменного стержня: 150 мм.                                                                                              
</t>
  </si>
  <si>
    <t>Ручка (тип 4)</t>
  </si>
  <si>
    <t xml:space="preserve">Шариковая масляная, синяя, корпус прозрачный, 0,7 мм, линия 0,35 мм. Длина сменного стержня: 138 мм.
</t>
  </si>
  <si>
    <t>Ручка (тип 5)</t>
  </si>
  <si>
    <t xml:space="preserve">Шариковая масляная , синяя, корпус тонированный синий, узел 1 мм, линия письма 0,7 мм.  Длина сменного стержня: 135 мм.                                                                                                      
</t>
  </si>
  <si>
    <t>Скоросшиватель  картонный</t>
  </si>
  <si>
    <r>
      <t>Мелованный, гарантированная плотность 440 г/м</t>
    </r>
    <r>
      <rPr>
        <vertAlign val="superscript"/>
        <sz val="9"/>
        <color indexed="8"/>
        <rFont val="Times New Roman"/>
        <family val="1"/>
      </rPr>
      <t>2</t>
    </r>
    <r>
      <rPr>
        <sz val="9"/>
        <color indexed="8"/>
        <rFont val="Times New Roman"/>
        <family val="1"/>
      </rPr>
      <t xml:space="preserve">, до 200 листов. Формат обложки: A4. Надпись на обложке «Дело №»: да. Металлический механизм сшивания: да. Цвет: белый.
</t>
    </r>
  </si>
  <si>
    <t>Скоросшиватель пластиковый (тип 1)</t>
  </si>
  <si>
    <t xml:space="preserve">Формат А4, 100/120 мкм, голубой. Верхний лист прозрачный.                                                                                         </t>
  </si>
  <si>
    <t>Скоросшиватель пластиковый (тип 2)</t>
  </si>
  <si>
    <t xml:space="preserve">Формат А4, 100/120 мкм, желтый. Верхний лист прозрачный.                                                                                                     
</t>
  </si>
  <si>
    <t>Скоросшиватель пластиковый (тип 3)</t>
  </si>
  <si>
    <r>
      <t xml:space="preserve">Формат А4, 100/120 мкм, зеленый. Верхний лист: прозрачный.    </t>
    </r>
    <r>
      <rPr>
        <b/>
        <sz val="9"/>
        <color indexed="8"/>
        <rFont val="Times New Roman"/>
        <family val="1"/>
      </rPr>
      <t xml:space="preserve">        </t>
    </r>
    <r>
      <rPr>
        <sz val="9"/>
        <color indexed="8"/>
        <rFont val="Times New Roman"/>
        <family val="1"/>
      </rPr>
      <t xml:space="preserve">                                                                                   </t>
    </r>
  </si>
  <si>
    <t>Скоросшиватель пластиковый (тип 4)</t>
  </si>
  <si>
    <t xml:space="preserve">Формат А4, 100/120 мкм, красный. Верхний лист: прозрачный.                                                                                                        </t>
  </si>
  <si>
    <t>Скрепки</t>
  </si>
  <si>
    <t xml:space="preserve">Скрепки , 28 мм, металлические, 100 шт., в картонной коробке.                                                                        </t>
  </si>
  <si>
    <t>Стакан - непроливайка</t>
  </si>
  <si>
    <t xml:space="preserve">Стакан-непроливайка, желтая крышка. Количество отделений: 1. Полный объем одного отделения: 210 мл.
Объем до уровня одного отделения: 75 мл. Углубления на крышке для размещения кисточек                                               
</t>
  </si>
  <si>
    <t>Степлер</t>
  </si>
  <si>
    <t xml:space="preserve">До 30 листов, черно-синий с металлическим механизмом                                                                                       
Подходящие скобы: № 24/6, 26/6. Глубина закладки бумаги: 55 мм. Виды сшивания степлером: закрытый, открытый, прямой.
</t>
  </si>
  <si>
    <r>
      <rPr>
        <b/>
        <sz val="9"/>
        <color indexed="8"/>
        <rFont val="Times New Roman"/>
        <family val="1"/>
      </rPr>
      <t xml:space="preserve"> </t>
    </r>
    <r>
      <rPr>
        <sz val="9"/>
        <color indexed="8"/>
        <rFont val="Times New Roman"/>
        <family val="1"/>
      </rPr>
      <t xml:space="preserve">24 л. , клетка, обложка плотная мелованная бумага, зеленая, формат А5                                                   
</t>
    </r>
  </si>
  <si>
    <t xml:space="preserve">48 л., АЛЬТ, клетка, глянцевый лак. Обложка: ламинированный картон. Формат: А5.
</t>
  </si>
  <si>
    <t>32.99.16.120</t>
  </si>
  <si>
    <t>Штамп (тип 1)</t>
  </si>
  <si>
    <t xml:space="preserve">Самонаборный 5-строчный, оттиск 47×18 мм, синий без рамки, касса в комплекте.                                                </t>
  </si>
  <si>
    <t>Штамп (тип 2)</t>
  </si>
  <si>
    <r>
      <t xml:space="preserve">Самонаборный 6-строчный, оттиск 59×23 мм, синий без рамки, касса в комплекте.  </t>
    </r>
    <r>
      <rPr>
        <b/>
        <sz val="9"/>
        <color indexed="8"/>
        <rFont val="Times New Roman"/>
        <family val="1"/>
      </rPr>
      <t xml:space="preserve">        </t>
    </r>
    <r>
      <rPr>
        <sz val="9"/>
        <color indexed="8"/>
        <rFont val="Times New Roman"/>
        <family val="1"/>
      </rPr>
      <t xml:space="preserve">                                </t>
    </r>
  </si>
  <si>
    <t>Штамп  (тип 3)</t>
  </si>
  <si>
    <t>Стандартный «КОПИЯ ВЕРНА, подпись», оттиск 38×14 мм, синий.</t>
  </si>
  <si>
    <t>Каркас и фасады - ДСП толщиной не менее 16 мм Кромка - ПВХ толщиной не менее 0,5 мм. Задняя стенка - HDF толщиной не менее 3,2 мм. Верхняя и нижняя горизонтальные стенки - проходного типа. Регулируемые опоры. Поставляется в разобранном виде. В комплект входит крепеж и инструкция по сборке. Размер (ВхШхГ) 180×50×53 мм (+,- 0,5 мм), цвет дуб молочный.</t>
  </si>
  <si>
    <t>Материал - ЛДСП толщиной не менее 16 мм. Кромка - ПВХ толщиной не менее 2 мм, 0,4 мм. Цвет - бук бавария. Материал настила - ДВП. Высота от пола до ложа не менее 300 мм. Размеры (ШхДхВ) 90х200х44 мм (+,- 0,5 мм). Поставляется в разобранном виде, с матрасом.</t>
  </si>
  <si>
    <r>
      <t xml:space="preserve">Материал - ЛДСП толщиной не менее16 мм. Кромка - ПВХ толщиной не менее 2 мм, 0,4 мм. Цвет - бук бавария. Материал настила - ДВП. Высота от пола до ложа не менее 300 мм. Размеры (ШхД) 90х200 </t>
    </r>
    <r>
      <rPr>
        <sz val="9"/>
        <color indexed="8"/>
        <rFont val="Times New Roman"/>
        <family val="1"/>
      </rPr>
      <t>мм (+,- 0,5 мм)</t>
    </r>
    <r>
      <rPr>
        <sz val="9"/>
        <color indexed="8"/>
        <rFont val="Times New Roman"/>
        <family val="1"/>
      </rPr>
      <t>. Поставляется в разобранном виде, без матраса.</t>
    </r>
  </si>
  <si>
    <t>Единственный поставщик</t>
  </si>
  <si>
    <t>Запрос котировок в электронной форме, участниками которого могут быть только субъекты малого и среднего предпринимательства</t>
  </si>
  <si>
    <t>Электронный аукцион, участниками которого могут быть только субъекты малого и среднего предпринимательства</t>
  </si>
  <si>
    <t>декабрь 2025</t>
  </si>
  <si>
    <t>Разработка сметной документация  по ремонту помещения (сарай)</t>
  </si>
  <si>
    <t>Разработка сметной документации  по ремонту помещения с соблюдением действующих норм и требований к разработке проектной и  рабочей документации, инженерных изысканий, правил техники безопасности и мер по охране окружающей среды.</t>
  </si>
  <si>
    <t>апрель 2024</t>
  </si>
  <si>
    <t>июнь 2024</t>
  </si>
  <si>
    <t>декабрь 2026</t>
  </si>
  <si>
    <t>Разработка сметной документация  по ремонту помещения (отделение  социального обслуживания на дому)</t>
  </si>
  <si>
    <t>апрель 2025</t>
  </si>
  <si>
    <t>июнь 2025</t>
  </si>
  <si>
    <t xml:space="preserve">Каробка </t>
  </si>
  <si>
    <t xml:space="preserve">Офисная А4, 80 г/м2, 500 л., марка С. Белизна по CIE: 140-150 +/- 3 %.. Белизна по ISO: нет %. Плотность: 72-80 +/- 2-3 г/м2. Соответствует требованиям ГОСТа: ГОСТ Р 57641-2017. Каробка не менее 5 пачек.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</si>
</sst>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00_₽_-;\-* #,##0.00_₽_-;_-* &quot;-&quot;??_₽_-;_-@_-"/>
    <numFmt numFmtId="166" formatCode="0.0"/>
  </numFmts>
  <fonts count="61">
    <font>
      <sz val="11"/>
      <color theme="1"/>
      <name val="Calibri"/>
      <family val="2"/>
    </font>
    <font>
      <sz val="11"/>
      <color indexed="8"/>
      <name val="Calibri"/>
      <family val="2"/>
    </font>
    <font>
      <sz val="11"/>
      <color indexed="20"/>
      <name val="Calibri"/>
      <family val="2"/>
    </font>
    <font>
      <sz val="10"/>
      <name val="Arial CYR"/>
      <family val="0"/>
    </font>
    <font>
      <sz val="12"/>
      <name val="Times New Roman"/>
      <family val="1"/>
    </font>
    <font>
      <sz val="10"/>
      <name val="Times New Roman"/>
      <family val="1"/>
    </font>
    <font>
      <sz val="9"/>
      <name val="Times New Roman"/>
      <family val="1"/>
    </font>
    <font>
      <sz val="9"/>
      <color indexed="8"/>
      <name val="Times New Roman"/>
      <family val="1"/>
    </font>
    <font>
      <sz val="10"/>
      <name val="Arial"/>
      <family val="2"/>
    </font>
    <font>
      <b/>
      <sz val="12"/>
      <name val="Times New Roman"/>
      <family val="1"/>
    </font>
    <font>
      <i/>
      <sz val="12"/>
      <name val="Times New Roman"/>
      <family val="1"/>
    </font>
    <font>
      <sz val="10"/>
      <color indexed="8"/>
      <name val="Times New Roman"/>
      <family val="1"/>
    </font>
    <font>
      <b/>
      <sz val="9"/>
      <name val="Times New Roman"/>
      <family val="1"/>
    </font>
    <font>
      <u val="single"/>
      <sz val="11"/>
      <color indexed="12"/>
      <name val="Calibri"/>
      <family val="2"/>
    </font>
    <font>
      <b/>
      <sz val="10"/>
      <color indexed="8"/>
      <name val="Times New Roman"/>
      <family val="1"/>
    </font>
    <font>
      <b/>
      <sz val="11"/>
      <color indexed="8"/>
      <name val="Times New Roman"/>
      <family val="1"/>
    </font>
    <font>
      <b/>
      <sz val="11"/>
      <color indexed="8"/>
      <name val="Calibri"/>
      <family val="2"/>
    </font>
    <font>
      <b/>
      <sz val="10"/>
      <name val="Times New Roman"/>
      <family val="1"/>
    </font>
    <font>
      <sz val="9"/>
      <color indexed="63"/>
      <name val="Times New Roman"/>
      <family val="1"/>
    </font>
    <font>
      <sz val="9"/>
      <name val="Arial CYR"/>
      <family val="0"/>
    </font>
    <font>
      <vertAlign val="superscript"/>
      <sz val="9"/>
      <color indexed="8"/>
      <name val="Times New Roman"/>
      <family val="1"/>
    </font>
    <font>
      <vertAlign val="superscript"/>
      <sz val="9"/>
      <name val="Times New Roman"/>
      <family val="1"/>
    </font>
    <font>
      <b/>
      <sz val="9"/>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222222"/>
      <name val="Times New Roman"/>
      <family val="1"/>
    </font>
    <font>
      <sz val="9"/>
      <color rgb="FF000000"/>
      <name val="Times New Roman"/>
      <family val="1"/>
    </font>
    <font>
      <sz val="9"/>
      <color rgb="FF333333"/>
      <name val="Times New Roman"/>
      <family val="1"/>
    </font>
    <font>
      <sz val="9"/>
      <color rgb="FF202122"/>
      <name val="Times New Roman"/>
      <family val="1"/>
    </font>
    <font>
      <b/>
      <sz val="10"/>
      <color theme="1"/>
      <name val="Times New Roman"/>
      <family val="1"/>
    </font>
    <font>
      <sz val="10"/>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style="thin"/>
      <bottom/>
    </border>
    <border>
      <left style="thin"/>
      <right/>
      <top style="thin"/>
      <bottom style="thin"/>
    </border>
    <border>
      <left style="thin"/>
      <right/>
      <top/>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30" borderId="0">
      <alignment/>
      <protection/>
    </xf>
    <xf numFmtId="0" fontId="3" fillId="0" borderId="0">
      <alignment/>
      <protection/>
    </xf>
    <xf numFmtId="0" fontId="0" fillId="0" borderId="0">
      <alignment/>
      <protection/>
    </xf>
    <xf numFmtId="0" fontId="48" fillId="31" borderId="0" applyNumberFormat="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8" applyNumberFormat="0" applyFont="0" applyAlignment="0" applyProtection="0"/>
    <xf numFmtId="0" fontId="1" fillId="32"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2" fillId="33" borderId="0" applyNumberFormat="0" applyBorder="0" applyAlignment="0" applyProtection="0"/>
  </cellStyleXfs>
  <cellXfs count="123">
    <xf numFmtId="0" fontId="0" fillId="0" borderId="0" xfId="0" applyFont="1" applyAlignment="1">
      <alignment/>
    </xf>
    <xf numFmtId="0" fontId="6" fillId="34" borderId="10" xfId="0" applyFont="1" applyFill="1" applyBorder="1" applyAlignment="1">
      <alignment horizontal="center" vertical="center"/>
    </xf>
    <xf numFmtId="4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166"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6" fillId="34" borderId="0" xfId="0" applyFont="1" applyFill="1" applyAlignment="1">
      <alignment horizontal="center" vertical="center"/>
    </xf>
    <xf numFmtId="49" fontId="6" fillId="34" borderId="11"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9" fontId="6" fillId="34" borderId="11" xfId="0" applyNumberFormat="1" applyFont="1" applyFill="1" applyBorder="1" applyAlignment="1">
      <alignment horizontal="center" vertical="center"/>
    </xf>
    <xf numFmtId="0" fontId="6" fillId="34" borderId="11" xfId="0" applyFont="1" applyFill="1" applyBorder="1" applyAlignment="1">
      <alignment horizontal="center" vertical="center" wrapText="1"/>
    </xf>
    <xf numFmtId="4" fontId="6" fillId="34" borderId="11"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12" fillId="34" borderId="0" xfId="0" applyFont="1" applyFill="1" applyAlignment="1">
      <alignment horizontal="center" vertical="center"/>
    </xf>
    <xf numFmtId="0" fontId="6" fillId="34" borderId="10" xfId="60" applyFont="1" applyFill="1" applyBorder="1" applyAlignment="1">
      <alignment horizontal="center" vertical="center" wrapText="1" shrinkToFit="1"/>
    </xf>
    <xf numFmtId="0" fontId="6" fillId="35" borderId="0" xfId="0" applyFont="1" applyFill="1" applyAlignment="1">
      <alignment horizontal="center" vertical="center"/>
    </xf>
    <xf numFmtId="0" fontId="12" fillId="35" borderId="0" xfId="0" applyFont="1" applyFill="1" applyAlignment="1">
      <alignment horizontal="center" vertical="center"/>
    </xf>
    <xf numFmtId="0" fontId="53" fillId="35" borderId="0" xfId="0" applyFont="1" applyFill="1" applyAlignment="1">
      <alignment horizontal="center" vertical="center"/>
    </xf>
    <xf numFmtId="0" fontId="0" fillId="34" borderId="0" xfId="0" applyFill="1" applyAlignment="1">
      <alignment/>
    </xf>
    <xf numFmtId="0" fontId="53" fillId="34" borderId="0" xfId="0" applyFont="1" applyFill="1" applyAlignment="1">
      <alignment horizontal="center" vertical="center"/>
    </xf>
    <xf numFmtId="1" fontId="6"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xf>
    <xf numFmtId="0" fontId="53" fillId="34" borderId="10" xfId="0" applyFont="1" applyFill="1" applyBorder="1" applyAlignment="1">
      <alignment horizontal="center" vertical="center"/>
    </xf>
    <xf numFmtId="0" fontId="53" fillId="34" borderId="10"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shrinkToFit="1"/>
    </xf>
    <xf numFmtId="0" fontId="55" fillId="34" borderId="10" xfId="0" applyFont="1" applyFill="1" applyBorder="1" applyAlignment="1">
      <alignment horizontal="center" vertical="center" wrapText="1"/>
    </xf>
    <xf numFmtId="49" fontId="53" fillId="34" borderId="0" xfId="0" applyNumberFormat="1" applyFont="1" applyFill="1" applyAlignment="1">
      <alignment horizontal="center" vertical="center" wrapText="1"/>
    </xf>
    <xf numFmtId="49" fontId="6" fillId="34" borderId="12" xfId="54" applyNumberFormat="1" applyFont="1" applyFill="1" applyBorder="1" applyAlignment="1">
      <alignment horizontal="center" vertical="center"/>
      <protection/>
    </xf>
    <xf numFmtId="49" fontId="55" fillId="34" borderId="10"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1" xfId="60" applyFont="1" applyFill="1" applyBorder="1" applyAlignment="1">
      <alignment horizontal="center" vertical="center" wrapText="1" shrinkToFit="1"/>
    </xf>
    <xf numFmtId="49" fontId="53" fillId="34" borderId="10" xfId="0" applyNumberFormat="1" applyFont="1" applyFill="1" applyBorder="1" applyAlignment="1">
      <alignment horizontal="center" vertical="center" wrapText="1"/>
    </xf>
    <xf numFmtId="0" fontId="3" fillId="34" borderId="0" xfId="54" applyFill="1">
      <alignment/>
      <protection/>
    </xf>
    <xf numFmtId="0" fontId="5" fillId="34" borderId="0" xfId="54" applyFont="1" applyFill="1">
      <alignment/>
      <protection/>
    </xf>
    <xf numFmtId="0" fontId="5" fillId="34" borderId="0" xfId="54" applyFont="1" applyFill="1" applyAlignment="1">
      <alignment horizontal="left"/>
      <protection/>
    </xf>
    <xf numFmtId="0" fontId="7" fillId="34" borderId="10" xfId="54" applyFont="1" applyFill="1" applyBorder="1" applyAlignment="1">
      <alignment horizontal="center" vertical="center" wrapText="1"/>
      <protection/>
    </xf>
    <xf numFmtId="49" fontId="6" fillId="34" borderId="14" xfId="54" applyNumberFormat="1" applyFont="1" applyFill="1" applyBorder="1" applyAlignment="1">
      <alignment horizontal="center" vertical="center" textRotation="90" wrapText="1"/>
      <protection/>
    </xf>
    <xf numFmtId="0" fontId="6" fillId="34" borderId="10" xfId="54" applyFont="1" applyFill="1" applyBorder="1" applyAlignment="1">
      <alignment horizontal="center" vertical="center" textRotation="90" wrapText="1"/>
      <protection/>
    </xf>
    <xf numFmtId="0" fontId="6" fillId="34" borderId="10" xfId="54" applyFont="1" applyFill="1" applyBorder="1" applyAlignment="1">
      <alignment horizontal="center" vertical="center" wrapText="1"/>
      <protection/>
    </xf>
    <xf numFmtId="0" fontId="6" fillId="34" borderId="15" xfId="54" applyFont="1" applyFill="1" applyBorder="1" applyAlignment="1">
      <alignment horizontal="center" vertical="center" wrapText="1"/>
      <protection/>
    </xf>
    <xf numFmtId="49" fontId="6" fillId="34" borderId="11" xfId="54" applyNumberFormat="1" applyFont="1" applyFill="1" applyBorder="1" applyAlignment="1">
      <alignment horizontal="center" vertical="center"/>
      <protection/>
    </xf>
    <xf numFmtId="49" fontId="6" fillId="34" borderId="14" xfId="54" applyNumberFormat="1" applyFont="1" applyFill="1" applyBorder="1" applyAlignment="1">
      <alignment horizontal="center" vertical="center"/>
      <protection/>
    </xf>
    <xf numFmtId="0" fontId="6" fillId="34" borderId="11" xfId="54" applyFont="1" applyFill="1" applyBorder="1" applyAlignment="1">
      <alignment horizontal="center" vertical="center"/>
      <protection/>
    </xf>
    <xf numFmtId="0" fontId="6" fillId="34" borderId="10" xfId="54" applyFont="1" applyFill="1" applyBorder="1" applyAlignment="1">
      <alignment horizontal="center" vertical="center"/>
      <protection/>
    </xf>
    <xf numFmtId="0" fontId="6" fillId="34" borderId="14" xfId="54" applyFont="1" applyFill="1" applyBorder="1" applyAlignment="1">
      <alignment horizontal="center" vertical="center"/>
      <protection/>
    </xf>
    <xf numFmtId="0" fontId="56" fillId="34" borderId="10" xfId="0" applyFont="1" applyFill="1" applyBorder="1" applyAlignment="1">
      <alignment horizontal="center" vertical="center"/>
    </xf>
    <xf numFmtId="49" fontId="57" fillId="34" borderId="10" xfId="0" applyNumberFormat="1" applyFont="1" applyFill="1" applyBorder="1" applyAlignment="1">
      <alignment horizontal="center" vertical="center" wrapText="1"/>
    </xf>
    <xf numFmtId="49" fontId="55" fillId="34" borderId="0" xfId="0" applyNumberFormat="1" applyFont="1" applyFill="1" applyAlignment="1">
      <alignment horizontal="center" vertical="center" wrapText="1"/>
    </xf>
    <xf numFmtId="49" fontId="54" fillId="34"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center" wrapText="1"/>
    </xf>
    <xf numFmtId="0" fontId="7" fillId="34" borderId="10" xfId="0" applyFont="1" applyFill="1" applyBorder="1" applyAlignment="1">
      <alignment vertical="top" wrapText="1"/>
    </xf>
    <xf numFmtId="0" fontId="6" fillId="34" borderId="10" xfId="0" applyFont="1" applyFill="1" applyBorder="1" applyAlignment="1">
      <alignment horizontal="left" vertical="top" wrapText="1"/>
    </xf>
    <xf numFmtId="0" fontId="1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34" borderId="10" xfId="0" applyFont="1" applyFill="1" applyBorder="1" applyAlignment="1">
      <alignment vertical="top" wrapText="1"/>
    </xf>
    <xf numFmtId="0" fontId="58" fillId="34" borderId="0" xfId="0" applyFont="1" applyFill="1" applyAlignment="1">
      <alignment/>
    </xf>
    <xf numFmtId="0" fontId="17" fillId="34" borderId="0" xfId="0" applyFont="1" applyFill="1" applyAlignment="1">
      <alignment/>
    </xf>
    <xf numFmtId="0" fontId="58" fillId="34" borderId="0" xfId="0" applyFont="1" applyFill="1" applyAlignment="1">
      <alignment vertical="center"/>
    </xf>
    <xf numFmtId="0" fontId="58" fillId="34" borderId="0" xfId="0" applyFont="1" applyFill="1" applyAlignment="1">
      <alignment horizontal="center" vertical="center"/>
    </xf>
    <xf numFmtId="0" fontId="0" fillId="34" borderId="0" xfId="0" applyFill="1" applyAlignment="1">
      <alignment horizontal="center" vertical="center"/>
    </xf>
    <xf numFmtId="4" fontId="0" fillId="34" borderId="0" xfId="0" applyNumberFormat="1" applyFill="1" applyAlignment="1">
      <alignment/>
    </xf>
    <xf numFmtId="0" fontId="59" fillId="34" borderId="0" xfId="0" applyFont="1" applyFill="1" applyAlignment="1">
      <alignment/>
    </xf>
    <xf numFmtId="0" fontId="44" fillId="34" borderId="0" xfId="0" applyFont="1" applyFill="1" applyAlignment="1">
      <alignment horizontal="center" vertical="center"/>
    </xf>
    <xf numFmtId="0" fontId="0" fillId="34" borderId="10" xfId="0" applyFill="1" applyBorder="1" applyAlignment="1">
      <alignment horizontal="center" vertical="center"/>
    </xf>
    <xf numFmtId="0" fontId="0" fillId="34" borderId="0" xfId="0" applyFill="1" applyAlignment="1">
      <alignment vertical="center"/>
    </xf>
    <xf numFmtId="0" fontId="60" fillId="34" borderId="0" xfId="0" applyFont="1" applyFill="1" applyAlignment="1">
      <alignment horizontal="center" vertical="center"/>
    </xf>
    <xf numFmtId="2" fontId="0" fillId="34" borderId="10" xfId="0" applyNumberFormat="1" applyFill="1" applyBorder="1" applyAlignment="1">
      <alignment horizontal="center" vertical="center"/>
    </xf>
    <xf numFmtId="0" fontId="0" fillId="34" borderId="0" xfId="0" applyFill="1" applyAlignment="1">
      <alignment horizontal="center" vertical="top" wrapText="1"/>
    </xf>
    <xf numFmtId="0" fontId="14" fillId="34" borderId="0" xfId="0" applyFont="1" applyFill="1" applyAlignment="1">
      <alignment vertical="top" wrapText="1"/>
    </xf>
    <xf numFmtId="2" fontId="0" fillId="34" borderId="0" xfId="0" applyNumberFormat="1" applyFill="1" applyAlignment="1">
      <alignment horizontal="center" vertical="center"/>
    </xf>
    <xf numFmtId="0" fontId="58" fillId="34" borderId="0" xfId="0" applyFont="1" applyFill="1" applyAlignment="1">
      <alignment horizontal="left"/>
    </xf>
    <xf numFmtId="0" fontId="0" fillId="34" borderId="0" xfId="0" applyFill="1" applyAlignment="1">
      <alignment horizontal="center"/>
    </xf>
    <xf numFmtId="0" fontId="44" fillId="34" borderId="0" xfId="0" applyFont="1" applyFill="1" applyAlignment="1">
      <alignment/>
    </xf>
    <xf numFmtId="49" fontId="6" fillId="34" borderId="10" xfId="0" applyNumberFormat="1" applyFont="1" applyFill="1" applyBorder="1" applyAlignment="1">
      <alignment horizontal="center" vertical="center"/>
    </xf>
    <xf numFmtId="0" fontId="19" fillId="34" borderId="10" xfId="0" applyFont="1" applyFill="1" applyBorder="1" applyAlignment="1">
      <alignment horizontal="center" vertical="center"/>
    </xf>
    <xf numFmtId="2" fontId="6" fillId="34" borderId="10" xfId="0" applyNumberFormat="1" applyFont="1" applyFill="1" applyBorder="1" applyAlignment="1">
      <alignment horizontal="center" vertical="center"/>
    </xf>
    <xf numFmtId="0" fontId="6" fillId="34" borderId="15"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5" xfId="0" applyFont="1" applyFill="1" applyBorder="1" applyAlignment="1">
      <alignment horizontal="center" vertical="center"/>
    </xf>
    <xf numFmtId="0" fontId="53" fillId="34" borderId="12" xfId="0" applyFont="1" applyFill="1" applyBorder="1" applyAlignment="1">
      <alignment horizontal="center" vertical="center"/>
    </xf>
    <xf numFmtId="0" fontId="53" fillId="34" borderId="13" xfId="0" applyFont="1" applyFill="1" applyBorder="1" applyAlignment="1">
      <alignment horizontal="center" vertical="center"/>
    </xf>
    <xf numFmtId="49" fontId="12" fillId="34" borderId="15" xfId="54" applyNumberFormat="1" applyFont="1" applyFill="1" applyBorder="1" applyAlignment="1">
      <alignment horizontal="center" vertical="center"/>
      <protection/>
    </xf>
    <xf numFmtId="49" fontId="12" fillId="34" borderId="12" xfId="54" applyNumberFormat="1" applyFont="1" applyFill="1" applyBorder="1" applyAlignment="1">
      <alignment horizontal="center" vertical="center"/>
      <protection/>
    </xf>
    <xf numFmtId="0" fontId="6" fillId="34" borderId="14" xfId="54" applyFont="1" applyFill="1" applyBorder="1" applyAlignment="1">
      <alignment horizontal="center" vertical="center" wrapText="1"/>
      <protection/>
    </xf>
    <xf numFmtId="0" fontId="6" fillId="34" borderId="16" xfId="54" applyFont="1" applyFill="1" applyBorder="1" applyAlignment="1">
      <alignment horizontal="center" vertical="center" wrapText="1"/>
      <protection/>
    </xf>
    <xf numFmtId="0" fontId="6" fillId="34" borderId="17" xfId="54" applyFont="1" applyFill="1" applyBorder="1" applyAlignment="1">
      <alignment horizontal="center" vertical="center" wrapText="1"/>
      <protection/>
    </xf>
    <xf numFmtId="0" fontId="10" fillId="34" borderId="0" xfId="54" applyFont="1" applyFill="1" applyAlignment="1">
      <alignment horizontal="center" vertical="center" wrapText="1"/>
      <protection/>
    </xf>
    <xf numFmtId="0" fontId="0" fillId="34" borderId="0" xfId="0" applyFill="1" applyAlignment="1">
      <alignment/>
    </xf>
    <xf numFmtId="0" fontId="58" fillId="34" borderId="0" xfId="0" applyFont="1" applyFill="1" applyAlignment="1">
      <alignment horizontal="left"/>
    </xf>
    <xf numFmtId="4" fontId="0" fillId="34" borderId="15" xfId="0" applyNumberFormat="1" applyFill="1" applyBorder="1" applyAlignment="1">
      <alignment horizontal="center" vertical="center"/>
    </xf>
    <xf numFmtId="0" fontId="0" fillId="34" borderId="13" xfId="0" applyFill="1" applyBorder="1" applyAlignment="1">
      <alignment horizontal="center" vertical="center"/>
    </xf>
    <xf numFmtId="0" fontId="14" fillId="34" borderId="0" xfId="0" applyFont="1" applyFill="1" applyAlignment="1">
      <alignment horizontal="left"/>
    </xf>
    <xf numFmtId="0" fontId="14" fillId="34" borderId="0" xfId="0" applyFont="1" applyFill="1" applyAlignment="1">
      <alignment horizontal="left" vertical="top" wrapText="1"/>
    </xf>
    <xf numFmtId="0" fontId="58" fillId="34" borderId="0" xfId="0" applyFont="1" applyFill="1" applyAlignment="1">
      <alignment horizontal="left" vertical="top" wrapText="1"/>
    </xf>
    <xf numFmtId="4" fontId="59" fillId="34" borderId="15" xfId="0" applyNumberFormat="1" applyFont="1" applyFill="1" applyBorder="1" applyAlignment="1">
      <alignment horizontal="center" vertical="center"/>
    </xf>
    <xf numFmtId="0" fontId="59" fillId="34" borderId="13" xfId="0" applyFont="1" applyFill="1" applyBorder="1" applyAlignment="1">
      <alignment horizontal="center" vertical="center"/>
    </xf>
    <xf numFmtId="0" fontId="58" fillId="34" borderId="15" xfId="0" applyFont="1" applyFill="1" applyBorder="1" applyAlignment="1">
      <alignment horizontal="center" vertical="center"/>
    </xf>
    <xf numFmtId="0" fontId="58" fillId="34" borderId="13" xfId="0" applyFont="1" applyFill="1" applyBorder="1" applyAlignment="1">
      <alignment horizontal="center" vertical="center"/>
    </xf>
    <xf numFmtId="4" fontId="0" fillId="34" borderId="13" xfId="0" applyNumberFormat="1" applyFill="1" applyBorder="1" applyAlignment="1">
      <alignment horizontal="center" vertical="center"/>
    </xf>
    <xf numFmtId="49" fontId="6" fillId="34" borderId="15" xfId="0" applyNumberFormat="1" applyFont="1" applyFill="1" applyBorder="1" applyAlignment="1">
      <alignment horizontal="center" vertical="center"/>
    </xf>
    <xf numFmtId="0" fontId="5" fillId="34" borderId="0" xfId="54" applyFont="1" applyFill="1" applyAlignment="1">
      <alignment horizontal="left"/>
      <protection/>
    </xf>
    <xf numFmtId="49" fontId="6" fillId="34" borderId="14" xfId="54" applyNumberFormat="1" applyFont="1" applyFill="1" applyBorder="1" applyAlignment="1">
      <alignment horizontal="center" vertical="center" textRotation="90" wrapText="1"/>
      <protection/>
    </xf>
    <xf numFmtId="49" fontId="6" fillId="34" borderId="16" xfId="54" applyNumberFormat="1" applyFont="1" applyFill="1" applyBorder="1" applyAlignment="1">
      <alignment horizontal="center" vertical="center" textRotation="90" wrapText="1"/>
      <protection/>
    </xf>
    <xf numFmtId="49" fontId="6" fillId="34" borderId="17" xfId="54" applyNumberFormat="1" applyFont="1" applyFill="1" applyBorder="1" applyAlignment="1">
      <alignment horizontal="center" vertical="center" textRotation="90" wrapText="1"/>
      <protection/>
    </xf>
    <xf numFmtId="0" fontId="6" fillId="34" borderId="15" xfId="54" applyFont="1" applyFill="1" applyBorder="1" applyAlignment="1">
      <alignment horizontal="center" vertical="center" wrapText="1"/>
      <protection/>
    </xf>
    <xf numFmtId="0" fontId="6" fillId="34" borderId="12" xfId="54" applyFont="1" applyFill="1" applyBorder="1" applyAlignment="1">
      <alignment horizontal="center" vertical="center" wrapText="1"/>
      <protection/>
    </xf>
    <xf numFmtId="0" fontId="6" fillId="34" borderId="13" xfId="54" applyFont="1" applyFill="1" applyBorder="1" applyAlignment="1">
      <alignment horizontal="center" vertical="center" wrapText="1"/>
      <protection/>
    </xf>
    <xf numFmtId="49" fontId="6" fillId="34" borderId="14" xfId="54" applyNumberFormat="1" applyFont="1" applyFill="1" applyBorder="1" applyAlignment="1">
      <alignment horizontal="center" vertical="center" wrapText="1"/>
      <protection/>
    </xf>
    <xf numFmtId="49" fontId="6" fillId="34" borderId="18" xfId="54" applyNumberFormat="1" applyFont="1" applyFill="1" applyBorder="1" applyAlignment="1">
      <alignment horizontal="center" vertical="center" wrapText="1"/>
      <protection/>
    </xf>
    <xf numFmtId="49" fontId="6" fillId="34" borderId="19" xfId="54" applyNumberFormat="1" applyFont="1" applyFill="1" applyBorder="1" applyAlignment="1">
      <alignment horizontal="center" vertical="center" wrapText="1"/>
      <protection/>
    </xf>
    <xf numFmtId="49" fontId="6" fillId="34" borderId="17" xfId="54" applyNumberFormat="1" applyFont="1" applyFill="1" applyBorder="1" applyAlignment="1">
      <alignment horizontal="center" vertical="center" wrapText="1"/>
      <protection/>
    </xf>
    <xf numFmtId="49" fontId="6" fillId="34" borderId="20" xfId="54" applyNumberFormat="1" applyFont="1" applyFill="1" applyBorder="1" applyAlignment="1">
      <alignment horizontal="center" vertical="center" wrapText="1"/>
      <protection/>
    </xf>
    <xf numFmtId="49" fontId="6" fillId="34" borderId="21" xfId="54" applyNumberFormat="1" applyFont="1" applyFill="1" applyBorder="1" applyAlignment="1">
      <alignment horizontal="center" vertical="center" wrapText="1"/>
      <protection/>
    </xf>
    <xf numFmtId="0" fontId="53" fillId="34" borderId="11" xfId="0" applyFont="1" applyFill="1" applyBorder="1" applyAlignment="1">
      <alignment horizontal="center" vertical="center" wrapText="1"/>
    </xf>
    <xf numFmtId="0" fontId="53" fillId="34" borderId="22"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22" xfId="0" applyFont="1" applyFill="1" applyBorder="1" applyAlignment="1">
      <alignment horizontal="center" vertical="center"/>
    </xf>
    <xf numFmtId="0" fontId="53" fillId="34" borderId="23" xfId="0" applyFont="1" applyFill="1" applyBorder="1" applyAlignment="1">
      <alignment horizontal="center" vertical="center"/>
    </xf>
    <xf numFmtId="0" fontId="9" fillId="34" borderId="0" xfId="54" applyFont="1" applyFill="1" applyAlignment="1">
      <alignment horizontal="center" vertical="center" wrapText="1"/>
      <protection/>
    </xf>
    <xf numFmtId="0" fontId="9" fillId="34" borderId="0" xfId="54" applyFont="1" applyFill="1" applyAlignment="1">
      <alignment horizontal="center" vertical="center"/>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Плохой" xfId="56"/>
    <cellStyle name="Плохой 2"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0;&#1062;&#1057;&#1054;&#1053;%202023\&#1047;&#1072;&#1082;&#1091;&#1087;&#1082;&#1080;\&#1055;&#1083;&#1072;&#1085;%20&#1076;&#1083;&#1103;%20&#1088;&#1072;&#1073;&#1086;&#1090;&#1099;%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З"/>
      <sheetName val="МЗ"/>
      <sheetName val="ИЦ"/>
    </sheetNames>
    <sheetDataSet>
      <sheetData sheetId="1">
        <row r="81">
          <cell r="P81">
            <v>2327860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E129"/>
  <sheetViews>
    <sheetView tabSelected="1" zoomScale="84" zoomScaleNormal="84" zoomScalePageLayoutView="0" workbookViewId="0" topLeftCell="A1">
      <selection activeCell="M9" sqref="M9:M10"/>
    </sheetView>
  </sheetViews>
  <sheetFormatPr defaultColWidth="9.140625" defaultRowHeight="15"/>
  <cols>
    <col min="1" max="1" width="4.8515625" style="0" customWidth="1"/>
    <col min="2" max="3" width="9.28125" style="0" bestFit="1" customWidth="1"/>
    <col min="4" max="4" width="11.7109375" style="0" customWidth="1"/>
    <col min="5" max="5" width="6.28125" style="0" customWidth="1"/>
    <col min="6" max="6" width="13.57421875" style="0" customWidth="1"/>
    <col min="8" max="8" width="12.140625" style="0" customWidth="1"/>
    <col min="9" max="9" width="23.421875" style="0" customWidth="1"/>
    <col min="10" max="10" width="35.00390625" style="0" customWidth="1"/>
    <col min="11" max="11" width="9.28125" style="0" bestFit="1" customWidth="1"/>
    <col min="12" max="12" width="11.421875" style="0" customWidth="1"/>
    <col min="14" max="14" width="13.7109375" style="0" bestFit="1" customWidth="1"/>
    <col min="15" max="15" width="16.421875" style="0" customWidth="1"/>
    <col min="16" max="16" width="12.421875" style="0" customWidth="1"/>
    <col min="17" max="17" width="12.7109375" style="0" customWidth="1"/>
    <col min="18" max="18" width="14.140625" style="0" customWidth="1"/>
    <col min="19" max="19" width="16.00390625" style="0" customWidth="1"/>
    <col min="20" max="20" width="12.7109375" style="0" customWidth="1"/>
    <col min="21" max="21" width="16.7109375" style="0" customWidth="1"/>
    <col min="22" max="22" width="14.57421875" style="0" customWidth="1"/>
  </cols>
  <sheetData>
    <row r="1" spans="1:213" ht="15">
      <c r="A1" s="34"/>
      <c r="B1" s="34"/>
      <c r="C1" s="34"/>
      <c r="D1" s="34"/>
      <c r="E1" s="34"/>
      <c r="F1" s="34"/>
      <c r="G1" s="34"/>
      <c r="H1" s="34"/>
      <c r="I1" s="34"/>
      <c r="J1" s="34"/>
      <c r="K1" s="34"/>
      <c r="L1" s="34"/>
      <c r="M1" s="34"/>
      <c r="N1" s="34"/>
      <c r="O1" s="34"/>
      <c r="P1" s="34"/>
      <c r="Q1" s="103" t="s">
        <v>43</v>
      </c>
      <c r="R1" s="103"/>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row>
    <row r="2" spans="1:213" ht="15">
      <c r="A2" s="34"/>
      <c r="B2" s="34"/>
      <c r="C2" s="34"/>
      <c r="D2" s="34"/>
      <c r="E2" s="34"/>
      <c r="F2" s="34"/>
      <c r="G2" s="34"/>
      <c r="H2" s="34"/>
      <c r="I2" s="34"/>
      <c r="J2" s="34"/>
      <c r="K2" s="34"/>
      <c r="L2" s="34"/>
      <c r="M2" s="34"/>
      <c r="N2" s="34"/>
      <c r="O2" s="34"/>
      <c r="P2" s="34"/>
      <c r="Q2" s="35" t="s">
        <v>39</v>
      </c>
      <c r="R2" s="35"/>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row>
    <row r="3" spans="1:213" ht="15">
      <c r="A3" s="36"/>
      <c r="B3" s="36"/>
      <c r="C3" s="36"/>
      <c r="D3" s="36"/>
      <c r="E3" s="36"/>
      <c r="F3" s="36"/>
      <c r="G3" s="36"/>
      <c r="H3" s="36"/>
      <c r="I3" s="36"/>
      <c r="J3" s="36"/>
      <c r="K3" s="36"/>
      <c r="L3" s="36"/>
      <c r="M3" s="36"/>
      <c r="N3" s="36"/>
      <c r="O3" s="36"/>
      <c r="P3" s="36"/>
      <c r="Q3" s="35" t="s">
        <v>0</v>
      </c>
      <c r="R3" s="35"/>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row>
    <row r="4" spans="1:213" ht="24.75" customHeight="1">
      <c r="A4" s="36"/>
      <c r="B4" s="36"/>
      <c r="C4" s="36"/>
      <c r="D4" s="36"/>
      <c r="E4" s="36"/>
      <c r="F4" s="36"/>
      <c r="G4" s="36"/>
      <c r="H4" s="36"/>
      <c r="I4" s="36"/>
      <c r="J4" s="36"/>
      <c r="K4" s="36"/>
      <c r="L4" s="36"/>
      <c r="M4" s="36"/>
      <c r="N4" s="36"/>
      <c r="O4" s="36"/>
      <c r="P4" s="36"/>
      <c r="Q4" s="35" t="s">
        <v>1</v>
      </c>
      <c r="R4" s="35"/>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row>
    <row r="5" spans="1:213" ht="38.25" customHeight="1">
      <c r="A5" s="121" t="s">
        <v>44</v>
      </c>
      <c r="B5" s="122"/>
      <c r="C5" s="122"/>
      <c r="D5" s="122"/>
      <c r="E5" s="122"/>
      <c r="F5" s="122"/>
      <c r="G5" s="122"/>
      <c r="H5" s="122"/>
      <c r="I5" s="122"/>
      <c r="J5" s="122"/>
      <c r="K5" s="122"/>
      <c r="L5" s="122"/>
      <c r="M5" s="122"/>
      <c r="N5" s="122"/>
      <c r="O5" s="122"/>
      <c r="P5" s="122"/>
      <c r="Q5" s="122"/>
      <c r="R5" s="122"/>
      <c r="S5" s="122"/>
      <c r="T5" s="122"/>
      <c r="U5" s="90"/>
      <c r="V5" s="9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row>
    <row r="6" spans="1:213" ht="15.75">
      <c r="A6" s="89" t="s">
        <v>169</v>
      </c>
      <c r="B6" s="89"/>
      <c r="C6" s="89"/>
      <c r="D6" s="89"/>
      <c r="E6" s="89"/>
      <c r="F6" s="89"/>
      <c r="G6" s="89"/>
      <c r="H6" s="89"/>
      <c r="I6" s="89"/>
      <c r="J6" s="89"/>
      <c r="K6" s="89"/>
      <c r="L6" s="89"/>
      <c r="M6" s="89"/>
      <c r="N6" s="89"/>
      <c r="O6" s="89"/>
      <c r="P6" s="89"/>
      <c r="Q6" s="89"/>
      <c r="R6" s="89"/>
      <c r="S6" s="89"/>
      <c r="T6" s="89"/>
      <c r="U6" s="90"/>
      <c r="V6" s="9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row>
    <row r="7" spans="1:213" ht="15">
      <c r="A7" s="36"/>
      <c r="B7" s="36"/>
      <c r="C7" s="36"/>
      <c r="D7" s="36"/>
      <c r="E7" s="36"/>
      <c r="F7" s="36"/>
      <c r="G7" s="36"/>
      <c r="H7" s="36"/>
      <c r="I7" s="36"/>
      <c r="J7" s="36"/>
      <c r="K7" s="34"/>
      <c r="L7" s="34"/>
      <c r="M7" s="34"/>
      <c r="N7" s="34"/>
      <c r="O7" s="34"/>
      <c r="P7" s="34"/>
      <c r="Q7" s="34"/>
      <c r="R7" s="34"/>
      <c r="S7" s="34"/>
      <c r="T7" s="34"/>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row>
    <row r="8" spans="1:213" ht="15" customHeight="1">
      <c r="A8" s="104" t="s">
        <v>2</v>
      </c>
      <c r="B8" s="110" t="s">
        <v>3</v>
      </c>
      <c r="C8" s="111"/>
      <c r="D8" s="111"/>
      <c r="E8" s="111"/>
      <c r="F8" s="112"/>
      <c r="G8" s="104" t="s">
        <v>4</v>
      </c>
      <c r="H8" s="104" t="s">
        <v>5</v>
      </c>
      <c r="I8" s="107" t="s">
        <v>6</v>
      </c>
      <c r="J8" s="108"/>
      <c r="K8" s="108"/>
      <c r="L8" s="108"/>
      <c r="M8" s="108"/>
      <c r="N8" s="108"/>
      <c r="O8" s="108"/>
      <c r="P8" s="108"/>
      <c r="Q8" s="108"/>
      <c r="R8" s="109"/>
      <c r="S8" s="86" t="s">
        <v>7</v>
      </c>
      <c r="T8" s="107" t="s">
        <v>8</v>
      </c>
      <c r="U8" s="116" t="s">
        <v>37</v>
      </c>
      <c r="V8" s="116" t="s">
        <v>38</v>
      </c>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row>
    <row r="9" spans="1:213" ht="42" customHeight="1">
      <c r="A9" s="105"/>
      <c r="B9" s="113"/>
      <c r="C9" s="114"/>
      <c r="D9" s="114"/>
      <c r="E9" s="114"/>
      <c r="F9" s="115"/>
      <c r="G9" s="105"/>
      <c r="H9" s="105"/>
      <c r="I9" s="86" t="s">
        <v>9</v>
      </c>
      <c r="J9" s="86" t="s">
        <v>10</v>
      </c>
      <c r="K9" s="107" t="s">
        <v>11</v>
      </c>
      <c r="L9" s="108"/>
      <c r="M9" s="86" t="s">
        <v>12</v>
      </c>
      <c r="N9" s="107" t="s">
        <v>13</v>
      </c>
      <c r="O9" s="109"/>
      <c r="P9" s="86" t="s">
        <v>14</v>
      </c>
      <c r="Q9" s="107" t="s">
        <v>15</v>
      </c>
      <c r="R9" s="109"/>
      <c r="S9" s="87"/>
      <c r="T9" s="107"/>
      <c r="U9" s="117"/>
      <c r="V9" s="1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row>
    <row r="10" spans="1:213" ht="107.25" customHeight="1">
      <c r="A10" s="106"/>
      <c r="B10" s="37" t="s">
        <v>16</v>
      </c>
      <c r="C10" s="37" t="s">
        <v>17</v>
      </c>
      <c r="D10" s="37" t="s">
        <v>18</v>
      </c>
      <c r="E10" s="37" t="s">
        <v>19</v>
      </c>
      <c r="F10" s="38" t="s">
        <v>20</v>
      </c>
      <c r="G10" s="106"/>
      <c r="H10" s="106"/>
      <c r="I10" s="88"/>
      <c r="J10" s="88"/>
      <c r="K10" s="39" t="s">
        <v>21</v>
      </c>
      <c r="L10" s="39" t="s">
        <v>22</v>
      </c>
      <c r="M10" s="88"/>
      <c r="N10" s="39" t="s">
        <v>23</v>
      </c>
      <c r="O10" s="39" t="s">
        <v>22</v>
      </c>
      <c r="P10" s="88"/>
      <c r="Q10" s="40" t="s">
        <v>24</v>
      </c>
      <c r="R10" s="40" t="s">
        <v>25</v>
      </c>
      <c r="S10" s="88"/>
      <c r="T10" s="41" t="s">
        <v>26</v>
      </c>
      <c r="U10" s="118"/>
      <c r="V10" s="1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row>
    <row r="11" spans="1:213" ht="15">
      <c r="A11" s="42" t="s">
        <v>27</v>
      </c>
      <c r="B11" s="42" t="s">
        <v>28</v>
      </c>
      <c r="C11" s="42" t="s">
        <v>29</v>
      </c>
      <c r="D11" s="42" t="s">
        <v>30</v>
      </c>
      <c r="E11" s="42" t="s">
        <v>31</v>
      </c>
      <c r="F11" s="42" t="s">
        <v>32</v>
      </c>
      <c r="G11" s="43" t="s">
        <v>33</v>
      </c>
      <c r="H11" s="42" t="s">
        <v>34</v>
      </c>
      <c r="I11" s="44">
        <v>9</v>
      </c>
      <c r="J11" s="45">
        <v>10</v>
      </c>
      <c r="K11" s="45">
        <v>11</v>
      </c>
      <c r="L11" s="45">
        <v>12</v>
      </c>
      <c r="M11" s="45">
        <v>13</v>
      </c>
      <c r="N11" s="44">
        <v>14</v>
      </c>
      <c r="O11" s="44">
        <v>15</v>
      </c>
      <c r="P11" s="44">
        <v>16</v>
      </c>
      <c r="Q11" s="44">
        <v>17</v>
      </c>
      <c r="R11" s="44">
        <v>18</v>
      </c>
      <c r="S11" s="46">
        <v>19</v>
      </c>
      <c r="T11" s="46">
        <v>20</v>
      </c>
      <c r="U11" s="24">
        <v>21</v>
      </c>
      <c r="V11" s="24">
        <v>22</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row>
    <row r="12" spans="1:213" ht="15">
      <c r="A12" s="84" t="s">
        <v>36</v>
      </c>
      <c r="B12" s="85"/>
      <c r="C12" s="85"/>
      <c r="D12" s="85"/>
      <c r="E12" s="85"/>
      <c r="F12" s="85"/>
      <c r="G12" s="85"/>
      <c r="H12" s="85"/>
      <c r="I12" s="85"/>
      <c r="J12" s="85"/>
      <c r="K12" s="85"/>
      <c r="L12" s="85"/>
      <c r="M12" s="85"/>
      <c r="N12" s="85"/>
      <c r="O12" s="85"/>
      <c r="P12" s="85"/>
      <c r="Q12" s="85"/>
      <c r="R12" s="85"/>
      <c r="S12" s="85"/>
      <c r="T12" s="85"/>
      <c r="U12" s="24"/>
      <c r="V12" s="24"/>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row>
    <row r="13" spans="1:213" s="17" customFormat="1" ht="57" customHeight="1">
      <c r="A13" s="1">
        <v>1</v>
      </c>
      <c r="B13" s="1">
        <v>803</v>
      </c>
      <c r="C13" s="1">
        <v>1002</v>
      </c>
      <c r="D13" s="2" t="s">
        <v>50</v>
      </c>
      <c r="E13" s="1">
        <v>244</v>
      </c>
      <c r="F13" s="2" t="s">
        <v>51</v>
      </c>
      <c r="G13" s="14" t="s">
        <v>95</v>
      </c>
      <c r="H13" s="14" t="s">
        <v>96</v>
      </c>
      <c r="I13" s="25" t="s">
        <v>52</v>
      </c>
      <c r="J13" s="32" t="s">
        <v>97</v>
      </c>
      <c r="K13" s="3">
        <v>233</v>
      </c>
      <c r="L13" s="3" t="s">
        <v>53</v>
      </c>
      <c r="M13" s="4">
        <v>312.26</v>
      </c>
      <c r="N13" s="2">
        <v>47419000000</v>
      </c>
      <c r="O13" s="3" t="s">
        <v>54</v>
      </c>
      <c r="P13" s="5">
        <f>422+807203+223096+45674+1783</f>
        <v>1078178</v>
      </c>
      <c r="Q13" s="8" t="s">
        <v>57</v>
      </c>
      <c r="R13" s="6" t="s">
        <v>58</v>
      </c>
      <c r="S13" s="26" t="s">
        <v>173</v>
      </c>
      <c r="T13" s="26" t="s">
        <v>55</v>
      </c>
      <c r="U13" s="26" t="s">
        <v>56</v>
      </c>
      <c r="V13" s="1" t="s">
        <v>56</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row>
    <row r="14" spans="1:213" s="17" customFormat="1" ht="54.75" customHeight="1">
      <c r="A14" s="1">
        <v>2</v>
      </c>
      <c r="B14" s="1">
        <v>803</v>
      </c>
      <c r="C14" s="1">
        <v>1002</v>
      </c>
      <c r="D14" s="2" t="s">
        <v>50</v>
      </c>
      <c r="E14" s="1">
        <v>244</v>
      </c>
      <c r="F14" s="2" t="s">
        <v>51</v>
      </c>
      <c r="G14" s="8" t="s">
        <v>99</v>
      </c>
      <c r="H14" s="8" t="s">
        <v>100</v>
      </c>
      <c r="I14" s="25" t="s">
        <v>59</v>
      </c>
      <c r="J14" s="32" t="s">
        <v>97</v>
      </c>
      <c r="K14" s="3">
        <v>245</v>
      </c>
      <c r="L14" s="3" t="s">
        <v>60</v>
      </c>
      <c r="M14" s="9">
        <f>42224+9776</f>
        <v>52000</v>
      </c>
      <c r="N14" s="2">
        <v>47419000000</v>
      </c>
      <c r="O14" s="3" t="s">
        <v>54</v>
      </c>
      <c r="P14" s="5">
        <f>330411+79994</f>
        <v>410405</v>
      </c>
      <c r="Q14" s="8" t="s">
        <v>57</v>
      </c>
      <c r="R14" s="6" t="s">
        <v>58</v>
      </c>
      <c r="S14" s="26" t="s">
        <v>173</v>
      </c>
      <c r="T14" s="26" t="s">
        <v>55</v>
      </c>
      <c r="U14" s="26" t="s">
        <v>56</v>
      </c>
      <c r="V14" s="1" t="s">
        <v>56</v>
      </c>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row>
    <row r="15" spans="1:213" s="17" customFormat="1" ht="51" customHeight="1">
      <c r="A15" s="1">
        <v>3</v>
      </c>
      <c r="B15" s="1">
        <v>803</v>
      </c>
      <c r="C15" s="1">
        <v>1002</v>
      </c>
      <c r="D15" s="2" t="s">
        <v>50</v>
      </c>
      <c r="E15" s="1">
        <v>244</v>
      </c>
      <c r="F15" s="2" t="s">
        <v>51</v>
      </c>
      <c r="G15" s="14" t="s">
        <v>101</v>
      </c>
      <c r="H15" s="14" t="s">
        <v>102</v>
      </c>
      <c r="I15" s="25" t="s">
        <v>61</v>
      </c>
      <c r="J15" s="32" t="s">
        <v>97</v>
      </c>
      <c r="K15" s="3">
        <v>113</v>
      </c>
      <c r="L15" s="3" t="s">
        <v>62</v>
      </c>
      <c r="M15" s="9">
        <v>1155</v>
      </c>
      <c r="N15" s="2">
        <v>47419000000</v>
      </c>
      <c r="O15" s="3" t="s">
        <v>54</v>
      </c>
      <c r="P15" s="5">
        <f>25349+74403+2253+7099</f>
        <v>109104</v>
      </c>
      <c r="Q15" s="8" t="s">
        <v>57</v>
      </c>
      <c r="R15" s="6" t="s">
        <v>58</v>
      </c>
      <c r="S15" s="26" t="s">
        <v>173</v>
      </c>
      <c r="T15" s="26" t="s">
        <v>55</v>
      </c>
      <c r="U15" s="26" t="s">
        <v>56</v>
      </c>
      <c r="V15" s="1" t="s">
        <v>56</v>
      </c>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row>
    <row r="16" spans="1:213" s="17" customFormat="1" ht="39" customHeight="1">
      <c r="A16" s="1">
        <v>4</v>
      </c>
      <c r="B16" s="1">
        <v>803</v>
      </c>
      <c r="C16" s="1">
        <v>1002</v>
      </c>
      <c r="D16" s="2" t="s">
        <v>50</v>
      </c>
      <c r="E16" s="1">
        <v>244</v>
      </c>
      <c r="F16" s="2" t="s">
        <v>51</v>
      </c>
      <c r="G16" s="10" t="s">
        <v>103</v>
      </c>
      <c r="H16" s="10" t="s">
        <v>104</v>
      </c>
      <c r="I16" s="25" t="s">
        <v>63</v>
      </c>
      <c r="J16" s="32" t="s">
        <v>98</v>
      </c>
      <c r="K16" s="3">
        <v>113</v>
      </c>
      <c r="L16" s="3" t="s">
        <v>62</v>
      </c>
      <c r="M16" s="4">
        <f>55.32+1.88</f>
        <v>57.2</v>
      </c>
      <c r="N16" s="2">
        <v>47419000000</v>
      </c>
      <c r="O16" s="3" t="s">
        <v>54</v>
      </c>
      <c r="P16" s="5">
        <f>54988+998</f>
        <v>55986</v>
      </c>
      <c r="Q16" s="8" t="s">
        <v>57</v>
      </c>
      <c r="R16" s="6" t="s">
        <v>58</v>
      </c>
      <c r="S16" s="26" t="s">
        <v>173</v>
      </c>
      <c r="T16" s="26" t="s">
        <v>55</v>
      </c>
      <c r="U16" s="26" t="s">
        <v>56</v>
      </c>
      <c r="V16" s="1" t="s">
        <v>56</v>
      </c>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row>
    <row r="17" spans="1:213" s="17" customFormat="1" ht="96" customHeight="1">
      <c r="A17" s="11" t="s">
        <v>31</v>
      </c>
      <c r="B17" s="1">
        <v>803</v>
      </c>
      <c r="C17" s="1">
        <v>1002</v>
      </c>
      <c r="D17" s="2" t="s">
        <v>50</v>
      </c>
      <c r="E17" s="1">
        <v>244</v>
      </c>
      <c r="F17" s="2" t="s">
        <v>51</v>
      </c>
      <c r="G17" s="47" t="s">
        <v>92</v>
      </c>
      <c r="H17" s="47" t="s">
        <v>93</v>
      </c>
      <c r="I17" s="3" t="s">
        <v>87</v>
      </c>
      <c r="J17" s="48" t="s">
        <v>94</v>
      </c>
      <c r="K17" s="1">
        <v>796</v>
      </c>
      <c r="L17" s="3" t="s">
        <v>70</v>
      </c>
      <c r="M17" s="1">
        <v>85</v>
      </c>
      <c r="N17" s="8">
        <v>47419000000</v>
      </c>
      <c r="O17" s="12" t="s">
        <v>68</v>
      </c>
      <c r="P17" s="13">
        <v>627500</v>
      </c>
      <c r="Q17" s="8" t="s">
        <v>86</v>
      </c>
      <c r="R17" s="8" t="s">
        <v>80</v>
      </c>
      <c r="S17" s="30" t="s">
        <v>322</v>
      </c>
      <c r="T17" s="12" t="s">
        <v>69</v>
      </c>
      <c r="U17" s="12" t="s">
        <v>56</v>
      </c>
      <c r="V17" s="12" t="s">
        <v>56</v>
      </c>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row>
    <row r="18" spans="1:213" s="18" customFormat="1" ht="94.5" customHeight="1">
      <c r="A18" s="11" t="s">
        <v>32</v>
      </c>
      <c r="B18" s="1">
        <v>803</v>
      </c>
      <c r="C18" s="1">
        <v>1002</v>
      </c>
      <c r="D18" s="2" t="s">
        <v>50</v>
      </c>
      <c r="E18" s="1">
        <v>244</v>
      </c>
      <c r="F18" s="2" t="s">
        <v>51</v>
      </c>
      <c r="G18" s="14" t="s">
        <v>35</v>
      </c>
      <c r="H18" s="3" t="s">
        <v>35</v>
      </c>
      <c r="I18" s="3" t="s">
        <v>108</v>
      </c>
      <c r="J18" s="16" t="s">
        <v>35</v>
      </c>
      <c r="K18" s="1" t="s">
        <v>35</v>
      </c>
      <c r="L18" s="3" t="s">
        <v>35</v>
      </c>
      <c r="M18" s="1" t="s">
        <v>35</v>
      </c>
      <c r="N18" s="8">
        <v>47419000000</v>
      </c>
      <c r="O18" s="12" t="s">
        <v>68</v>
      </c>
      <c r="P18" s="13">
        <v>200000</v>
      </c>
      <c r="Q18" s="8" t="s">
        <v>86</v>
      </c>
      <c r="R18" s="8" t="s">
        <v>80</v>
      </c>
      <c r="S18" s="30" t="s">
        <v>322</v>
      </c>
      <c r="T18" s="12" t="s">
        <v>69</v>
      </c>
      <c r="U18" s="12" t="s">
        <v>56</v>
      </c>
      <c r="V18" s="12" t="s">
        <v>56</v>
      </c>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row>
    <row r="19" spans="1:213" s="17" customFormat="1" ht="182.25" customHeight="1">
      <c r="A19" s="102" t="s">
        <v>35</v>
      </c>
      <c r="B19" s="82"/>
      <c r="C19" s="82"/>
      <c r="D19" s="82"/>
      <c r="E19" s="82"/>
      <c r="F19" s="83"/>
      <c r="G19" s="14" t="s">
        <v>109</v>
      </c>
      <c r="H19" s="3" t="s">
        <v>110</v>
      </c>
      <c r="I19" s="3" t="s">
        <v>111</v>
      </c>
      <c r="J19" s="27" t="s">
        <v>120</v>
      </c>
      <c r="K19" s="1">
        <v>796</v>
      </c>
      <c r="L19" s="3" t="s">
        <v>70</v>
      </c>
      <c r="M19" s="1">
        <v>3</v>
      </c>
      <c r="N19" s="78" t="s">
        <v>35</v>
      </c>
      <c r="O19" s="79"/>
      <c r="P19" s="79"/>
      <c r="Q19" s="79"/>
      <c r="R19" s="79"/>
      <c r="S19" s="79"/>
      <c r="T19" s="79"/>
      <c r="U19" s="79"/>
      <c r="V19" s="80"/>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row>
    <row r="20" spans="1:213" s="17" customFormat="1" ht="184.5" customHeight="1">
      <c r="A20" s="102" t="s">
        <v>35</v>
      </c>
      <c r="B20" s="82"/>
      <c r="C20" s="82"/>
      <c r="D20" s="82"/>
      <c r="E20" s="82"/>
      <c r="F20" s="83"/>
      <c r="G20" s="14" t="s">
        <v>109</v>
      </c>
      <c r="H20" s="3" t="s">
        <v>110</v>
      </c>
      <c r="I20" s="3" t="s">
        <v>114</v>
      </c>
      <c r="J20" s="27" t="s">
        <v>121</v>
      </c>
      <c r="K20" s="1">
        <v>796</v>
      </c>
      <c r="L20" s="3" t="s">
        <v>70</v>
      </c>
      <c r="M20" s="1">
        <v>1</v>
      </c>
      <c r="N20" s="78" t="s">
        <v>35</v>
      </c>
      <c r="O20" s="79"/>
      <c r="P20" s="79"/>
      <c r="Q20" s="79"/>
      <c r="R20" s="79"/>
      <c r="S20" s="79"/>
      <c r="T20" s="79"/>
      <c r="U20" s="79"/>
      <c r="V20" s="80"/>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row>
    <row r="21" spans="1:213" s="17" customFormat="1" ht="186.75" customHeight="1">
      <c r="A21" s="102" t="s">
        <v>35</v>
      </c>
      <c r="B21" s="82"/>
      <c r="C21" s="82"/>
      <c r="D21" s="82"/>
      <c r="E21" s="82"/>
      <c r="F21" s="83"/>
      <c r="G21" s="14" t="s">
        <v>109</v>
      </c>
      <c r="H21" s="3" t="s">
        <v>110</v>
      </c>
      <c r="I21" s="3" t="s">
        <v>115</v>
      </c>
      <c r="J21" s="27" t="s">
        <v>122</v>
      </c>
      <c r="K21" s="1">
        <v>796</v>
      </c>
      <c r="L21" s="3" t="s">
        <v>70</v>
      </c>
      <c r="M21" s="1">
        <v>2</v>
      </c>
      <c r="N21" s="78" t="s">
        <v>35</v>
      </c>
      <c r="O21" s="79"/>
      <c r="P21" s="79"/>
      <c r="Q21" s="79"/>
      <c r="R21" s="79"/>
      <c r="S21" s="79"/>
      <c r="T21" s="79"/>
      <c r="U21" s="79"/>
      <c r="V21" s="80"/>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row>
    <row r="22" spans="1:213" s="19" customFormat="1" ht="285.75" customHeight="1">
      <c r="A22" s="81" t="s">
        <v>35</v>
      </c>
      <c r="B22" s="82"/>
      <c r="C22" s="82"/>
      <c r="D22" s="82"/>
      <c r="E22" s="82"/>
      <c r="F22" s="83"/>
      <c r="G22" s="14" t="s">
        <v>109</v>
      </c>
      <c r="H22" s="3" t="s">
        <v>112</v>
      </c>
      <c r="I22" s="3" t="s">
        <v>113</v>
      </c>
      <c r="J22" s="27" t="s">
        <v>123</v>
      </c>
      <c r="K22" s="1">
        <v>796</v>
      </c>
      <c r="L22" s="3" t="s">
        <v>70</v>
      </c>
      <c r="M22" s="24">
        <v>1</v>
      </c>
      <c r="N22" s="78" t="s">
        <v>35</v>
      </c>
      <c r="O22" s="79"/>
      <c r="P22" s="79"/>
      <c r="Q22" s="79"/>
      <c r="R22" s="79"/>
      <c r="S22" s="79"/>
      <c r="T22" s="79"/>
      <c r="U22" s="79"/>
      <c r="V22" s="80"/>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row>
    <row r="23" spans="1:213" s="19" customFormat="1" ht="280.5" customHeight="1">
      <c r="A23" s="81" t="s">
        <v>35</v>
      </c>
      <c r="B23" s="82"/>
      <c r="C23" s="82"/>
      <c r="D23" s="82"/>
      <c r="E23" s="82"/>
      <c r="F23" s="83"/>
      <c r="G23" s="14" t="s">
        <v>109</v>
      </c>
      <c r="H23" s="3" t="s">
        <v>112</v>
      </c>
      <c r="I23" s="3" t="s">
        <v>116</v>
      </c>
      <c r="J23" s="27" t="s">
        <v>124</v>
      </c>
      <c r="K23" s="1">
        <v>796</v>
      </c>
      <c r="L23" s="3" t="s">
        <v>70</v>
      </c>
      <c r="M23" s="24">
        <v>1</v>
      </c>
      <c r="N23" s="78" t="s">
        <v>35</v>
      </c>
      <c r="O23" s="79"/>
      <c r="P23" s="79"/>
      <c r="Q23" s="79"/>
      <c r="R23" s="79"/>
      <c r="S23" s="79"/>
      <c r="T23" s="79"/>
      <c r="U23" s="79"/>
      <c r="V23" s="80"/>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row>
    <row r="24" spans="1:213" s="19" customFormat="1" ht="250.5" customHeight="1">
      <c r="A24" s="81" t="s">
        <v>35</v>
      </c>
      <c r="B24" s="82"/>
      <c r="C24" s="82"/>
      <c r="D24" s="82"/>
      <c r="E24" s="82"/>
      <c r="F24" s="83"/>
      <c r="G24" s="14" t="s">
        <v>109</v>
      </c>
      <c r="H24" s="3" t="s">
        <v>112</v>
      </c>
      <c r="I24" s="3" t="s">
        <v>117</v>
      </c>
      <c r="J24" s="27" t="s">
        <v>125</v>
      </c>
      <c r="K24" s="1">
        <v>796</v>
      </c>
      <c r="L24" s="3" t="s">
        <v>70</v>
      </c>
      <c r="M24" s="24">
        <v>1</v>
      </c>
      <c r="N24" s="78" t="s">
        <v>35</v>
      </c>
      <c r="O24" s="79"/>
      <c r="P24" s="79"/>
      <c r="Q24" s="79"/>
      <c r="R24" s="79"/>
      <c r="S24" s="79"/>
      <c r="T24" s="79"/>
      <c r="U24" s="79"/>
      <c r="V24" s="80"/>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row>
    <row r="25" spans="1:213" s="19" customFormat="1" ht="275.25" customHeight="1">
      <c r="A25" s="81" t="s">
        <v>35</v>
      </c>
      <c r="B25" s="82"/>
      <c r="C25" s="82"/>
      <c r="D25" s="82"/>
      <c r="E25" s="82"/>
      <c r="F25" s="83"/>
      <c r="G25" s="14" t="s">
        <v>109</v>
      </c>
      <c r="H25" s="3" t="s">
        <v>112</v>
      </c>
      <c r="I25" s="3" t="s">
        <v>118</v>
      </c>
      <c r="J25" s="27" t="s">
        <v>126</v>
      </c>
      <c r="K25" s="1">
        <v>796</v>
      </c>
      <c r="L25" s="3" t="s">
        <v>70</v>
      </c>
      <c r="M25" s="24">
        <v>1</v>
      </c>
      <c r="N25" s="78" t="s">
        <v>35</v>
      </c>
      <c r="O25" s="79"/>
      <c r="P25" s="79"/>
      <c r="Q25" s="79"/>
      <c r="R25" s="79"/>
      <c r="S25" s="79"/>
      <c r="T25" s="79"/>
      <c r="U25" s="79"/>
      <c r="V25" s="80"/>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row>
    <row r="26" spans="1:213" s="19" customFormat="1" ht="284.25" customHeight="1">
      <c r="A26" s="81" t="s">
        <v>35</v>
      </c>
      <c r="B26" s="82"/>
      <c r="C26" s="82"/>
      <c r="D26" s="82"/>
      <c r="E26" s="82"/>
      <c r="F26" s="83"/>
      <c r="G26" s="14" t="s">
        <v>109</v>
      </c>
      <c r="H26" s="3" t="s">
        <v>112</v>
      </c>
      <c r="I26" s="3" t="s">
        <v>119</v>
      </c>
      <c r="J26" s="27" t="s">
        <v>127</v>
      </c>
      <c r="K26" s="1">
        <v>796</v>
      </c>
      <c r="L26" s="3" t="s">
        <v>70</v>
      </c>
      <c r="M26" s="24">
        <v>1</v>
      </c>
      <c r="N26" s="78" t="s">
        <v>35</v>
      </c>
      <c r="O26" s="79"/>
      <c r="P26" s="79"/>
      <c r="Q26" s="79"/>
      <c r="R26" s="79"/>
      <c r="S26" s="79"/>
      <c r="T26" s="79"/>
      <c r="U26" s="79"/>
      <c r="V26" s="80"/>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row>
    <row r="27" spans="1:213" ht="15">
      <c r="A27" s="84" t="s">
        <v>74</v>
      </c>
      <c r="B27" s="85"/>
      <c r="C27" s="85"/>
      <c r="D27" s="85"/>
      <c r="E27" s="85"/>
      <c r="F27" s="85"/>
      <c r="G27" s="85"/>
      <c r="H27" s="85"/>
      <c r="I27" s="85"/>
      <c r="J27" s="85"/>
      <c r="K27" s="85"/>
      <c r="L27" s="85"/>
      <c r="M27" s="85"/>
      <c r="N27" s="85"/>
      <c r="O27" s="85"/>
      <c r="P27" s="85"/>
      <c r="Q27" s="85"/>
      <c r="R27" s="85"/>
      <c r="S27" s="85"/>
      <c r="T27" s="85"/>
      <c r="U27" s="24"/>
      <c r="V27" s="24"/>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row>
    <row r="28" spans="1:22" s="15" customFormat="1" ht="103.5" customHeight="1">
      <c r="A28" s="11" t="s">
        <v>27</v>
      </c>
      <c r="B28" s="1">
        <v>803</v>
      </c>
      <c r="C28" s="1">
        <v>1002</v>
      </c>
      <c r="D28" s="2" t="s">
        <v>50</v>
      </c>
      <c r="E28" s="1">
        <v>244</v>
      </c>
      <c r="F28" s="2" t="s">
        <v>51</v>
      </c>
      <c r="G28" s="14" t="s">
        <v>35</v>
      </c>
      <c r="H28" s="14" t="s">
        <v>35</v>
      </c>
      <c r="I28" s="3" t="s">
        <v>89</v>
      </c>
      <c r="J28" s="16" t="s">
        <v>35</v>
      </c>
      <c r="K28" s="1" t="s">
        <v>35</v>
      </c>
      <c r="L28" s="3" t="s">
        <v>35</v>
      </c>
      <c r="M28" s="1" t="s">
        <v>35</v>
      </c>
      <c r="N28" s="8">
        <v>47419000000</v>
      </c>
      <c r="O28" s="12" t="s">
        <v>68</v>
      </c>
      <c r="P28" s="13">
        <v>200700</v>
      </c>
      <c r="Q28" s="8" t="s">
        <v>80</v>
      </c>
      <c r="R28" s="8" t="s">
        <v>88</v>
      </c>
      <c r="S28" s="49" t="s">
        <v>322</v>
      </c>
      <c r="T28" s="12" t="s">
        <v>69</v>
      </c>
      <c r="U28" s="12" t="s">
        <v>56</v>
      </c>
      <c r="V28" s="12" t="s">
        <v>56</v>
      </c>
    </row>
    <row r="29" spans="1:213" ht="108">
      <c r="A29" s="81" t="s">
        <v>35</v>
      </c>
      <c r="B29" s="82"/>
      <c r="C29" s="82"/>
      <c r="D29" s="82"/>
      <c r="E29" s="82"/>
      <c r="F29" s="83"/>
      <c r="G29" s="14" t="s">
        <v>157</v>
      </c>
      <c r="H29" s="3" t="s">
        <v>158</v>
      </c>
      <c r="I29" s="3" t="s">
        <v>156</v>
      </c>
      <c r="J29" s="33" t="s">
        <v>170</v>
      </c>
      <c r="K29" s="1">
        <v>796</v>
      </c>
      <c r="L29" s="3" t="s">
        <v>70</v>
      </c>
      <c r="M29" s="29" t="s">
        <v>27</v>
      </c>
      <c r="N29" s="78" t="s">
        <v>35</v>
      </c>
      <c r="O29" s="79"/>
      <c r="P29" s="79"/>
      <c r="Q29" s="79"/>
      <c r="R29" s="79"/>
      <c r="S29" s="79"/>
      <c r="T29" s="79"/>
      <c r="U29" s="79"/>
      <c r="V29" s="8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row>
    <row r="30" spans="1:213" ht="108">
      <c r="A30" s="81" t="s">
        <v>35</v>
      </c>
      <c r="B30" s="82"/>
      <c r="C30" s="82"/>
      <c r="D30" s="82"/>
      <c r="E30" s="82"/>
      <c r="F30" s="83"/>
      <c r="G30" s="14" t="s">
        <v>157</v>
      </c>
      <c r="H30" s="3" t="s">
        <v>158</v>
      </c>
      <c r="I30" s="3" t="s">
        <v>159</v>
      </c>
      <c r="J30" s="33" t="s">
        <v>318</v>
      </c>
      <c r="K30" s="1">
        <v>796</v>
      </c>
      <c r="L30" s="3" t="s">
        <v>70</v>
      </c>
      <c r="M30" s="29" t="s">
        <v>30</v>
      </c>
      <c r="N30" s="78" t="s">
        <v>35</v>
      </c>
      <c r="O30" s="79"/>
      <c r="P30" s="79"/>
      <c r="Q30" s="79"/>
      <c r="R30" s="79"/>
      <c r="S30" s="79"/>
      <c r="T30" s="79"/>
      <c r="U30" s="79"/>
      <c r="V30" s="8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row>
    <row r="31" spans="1:213" ht="84">
      <c r="A31" s="81" t="s">
        <v>35</v>
      </c>
      <c r="B31" s="82"/>
      <c r="C31" s="82"/>
      <c r="D31" s="82"/>
      <c r="E31" s="82"/>
      <c r="F31" s="83"/>
      <c r="G31" s="14" t="s">
        <v>161</v>
      </c>
      <c r="H31" s="23" t="s">
        <v>160</v>
      </c>
      <c r="I31" s="3" t="s">
        <v>164</v>
      </c>
      <c r="J31" s="33" t="s">
        <v>319</v>
      </c>
      <c r="K31" s="1">
        <v>796</v>
      </c>
      <c r="L31" s="3" t="s">
        <v>70</v>
      </c>
      <c r="M31" s="29" t="s">
        <v>28</v>
      </c>
      <c r="N31" s="78" t="s">
        <v>35</v>
      </c>
      <c r="O31" s="79"/>
      <c r="P31" s="79"/>
      <c r="Q31" s="79"/>
      <c r="R31" s="79"/>
      <c r="S31" s="79"/>
      <c r="T31" s="79"/>
      <c r="U31" s="79"/>
      <c r="V31" s="8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row>
    <row r="32" spans="1:213" ht="79.5" customHeight="1">
      <c r="A32" s="81" t="s">
        <v>35</v>
      </c>
      <c r="B32" s="82"/>
      <c r="C32" s="82"/>
      <c r="D32" s="82"/>
      <c r="E32" s="82"/>
      <c r="F32" s="83"/>
      <c r="G32" s="14" t="s">
        <v>161</v>
      </c>
      <c r="H32" s="23" t="s">
        <v>162</v>
      </c>
      <c r="I32" s="3" t="s">
        <v>165</v>
      </c>
      <c r="J32" s="30" t="s">
        <v>320</v>
      </c>
      <c r="K32" s="1">
        <v>796</v>
      </c>
      <c r="L32" s="3" t="s">
        <v>70</v>
      </c>
      <c r="M32" s="29" t="s">
        <v>31</v>
      </c>
      <c r="N32" s="78" t="s">
        <v>35</v>
      </c>
      <c r="O32" s="79"/>
      <c r="P32" s="79"/>
      <c r="Q32" s="79"/>
      <c r="R32" s="79"/>
      <c r="S32" s="79"/>
      <c r="T32" s="79"/>
      <c r="U32" s="79"/>
      <c r="V32" s="8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row>
    <row r="33" spans="1:22" ht="200.25" customHeight="1">
      <c r="A33" s="81" t="s">
        <v>35</v>
      </c>
      <c r="B33" s="82"/>
      <c r="C33" s="82"/>
      <c r="D33" s="82"/>
      <c r="E33" s="82"/>
      <c r="F33" s="83"/>
      <c r="G33" s="14" t="s">
        <v>157</v>
      </c>
      <c r="H33" s="23" t="s">
        <v>163</v>
      </c>
      <c r="I33" s="3" t="s">
        <v>166</v>
      </c>
      <c r="J33" s="28" t="s">
        <v>171</v>
      </c>
      <c r="K33" s="1">
        <v>796</v>
      </c>
      <c r="L33" s="3" t="s">
        <v>70</v>
      </c>
      <c r="M33" s="21">
        <v>1</v>
      </c>
      <c r="N33" s="78" t="s">
        <v>35</v>
      </c>
      <c r="O33" s="79"/>
      <c r="P33" s="79"/>
      <c r="Q33" s="79"/>
      <c r="R33" s="79"/>
      <c r="S33" s="79"/>
      <c r="T33" s="79"/>
      <c r="U33" s="79"/>
      <c r="V33" s="80"/>
    </row>
    <row r="34" spans="1:213" s="17" customFormat="1" ht="102.75" customHeight="1">
      <c r="A34" s="11" t="s">
        <v>28</v>
      </c>
      <c r="B34" s="1">
        <v>803</v>
      </c>
      <c r="C34" s="1">
        <v>1002</v>
      </c>
      <c r="D34" s="2" t="s">
        <v>50</v>
      </c>
      <c r="E34" s="1">
        <v>244</v>
      </c>
      <c r="F34" s="2" t="s">
        <v>51</v>
      </c>
      <c r="G34" s="31" t="s">
        <v>71</v>
      </c>
      <c r="H34" s="3" t="s">
        <v>72</v>
      </c>
      <c r="I34" s="3" t="s">
        <v>79</v>
      </c>
      <c r="J34" s="16" t="s">
        <v>128</v>
      </c>
      <c r="K34" s="1">
        <v>876</v>
      </c>
      <c r="L34" s="3" t="s">
        <v>73</v>
      </c>
      <c r="M34" s="1">
        <v>41</v>
      </c>
      <c r="N34" s="8">
        <v>47419000000</v>
      </c>
      <c r="O34" s="12" t="s">
        <v>68</v>
      </c>
      <c r="P34" s="13">
        <v>250000</v>
      </c>
      <c r="Q34" s="8" t="s">
        <v>80</v>
      </c>
      <c r="R34" s="6" t="s">
        <v>58</v>
      </c>
      <c r="S34" s="12" t="s">
        <v>78</v>
      </c>
      <c r="T34" s="12" t="s">
        <v>69</v>
      </c>
      <c r="U34" s="12" t="s">
        <v>56</v>
      </c>
      <c r="V34" s="12" t="s">
        <v>56</v>
      </c>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row>
    <row r="35" spans="1:22" s="7" customFormat="1" ht="118.5" customHeight="1">
      <c r="A35" s="11" t="s">
        <v>29</v>
      </c>
      <c r="B35" s="1">
        <v>803</v>
      </c>
      <c r="C35" s="1">
        <v>1002</v>
      </c>
      <c r="D35" s="2" t="s">
        <v>50</v>
      </c>
      <c r="E35" s="1">
        <v>244</v>
      </c>
      <c r="F35" s="2" t="s">
        <v>51</v>
      </c>
      <c r="G35" s="3" t="s">
        <v>129</v>
      </c>
      <c r="H35" s="3" t="s">
        <v>130</v>
      </c>
      <c r="I35" s="3" t="s">
        <v>167</v>
      </c>
      <c r="J35" s="3" t="s">
        <v>168</v>
      </c>
      <c r="K35" s="1">
        <v>876</v>
      </c>
      <c r="L35" s="3" t="s">
        <v>73</v>
      </c>
      <c r="M35" s="1">
        <v>1</v>
      </c>
      <c r="N35" s="8">
        <v>47419000000</v>
      </c>
      <c r="O35" s="12" t="s">
        <v>68</v>
      </c>
      <c r="P35" s="13">
        <v>300000</v>
      </c>
      <c r="Q35" s="8" t="s">
        <v>80</v>
      </c>
      <c r="R35" s="6" t="s">
        <v>88</v>
      </c>
      <c r="S35" s="30" t="s">
        <v>322</v>
      </c>
      <c r="T35" s="12" t="s">
        <v>69</v>
      </c>
      <c r="U35" s="12" t="s">
        <v>56</v>
      </c>
      <c r="V35" s="12" t="s">
        <v>56</v>
      </c>
    </row>
    <row r="36" spans="1:213" ht="15">
      <c r="A36" s="84" t="s">
        <v>75</v>
      </c>
      <c r="B36" s="85"/>
      <c r="C36" s="85"/>
      <c r="D36" s="85"/>
      <c r="E36" s="85"/>
      <c r="F36" s="85"/>
      <c r="G36" s="85"/>
      <c r="H36" s="85"/>
      <c r="I36" s="85"/>
      <c r="J36" s="85"/>
      <c r="K36" s="85"/>
      <c r="L36" s="85"/>
      <c r="M36" s="85"/>
      <c r="N36" s="85"/>
      <c r="O36" s="85"/>
      <c r="P36" s="85"/>
      <c r="Q36" s="85"/>
      <c r="R36" s="85"/>
      <c r="S36" s="85"/>
      <c r="T36" s="85"/>
      <c r="U36" s="24"/>
      <c r="V36" s="24"/>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row>
    <row r="37" spans="1:213" s="18" customFormat="1" ht="106.5" customHeight="1">
      <c r="A37" s="11" t="s">
        <v>27</v>
      </c>
      <c r="B37" s="1">
        <v>803</v>
      </c>
      <c r="C37" s="1">
        <v>1002</v>
      </c>
      <c r="D37" s="2" t="s">
        <v>50</v>
      </c>
      <c r="E37" s="1">
        <v>244</v>
      </c>
      <c r="F37" s="2" t="s">
        <v>51</v>
      </c>
      <c r="G37" s="3" t="s">
        <v>84</v>
      </c>
      <c r="H37" s="3" t="s">
        <v>85</v>
      </c>
      <c r="I37" s="3" t="s">
        <v>131</v>
      </c>
      <c r="J37" s="3" t="s">
        <v>132</v>
      </c>
      <c r="K37" s="1">
        <v>876</v>
      </c>
      <c r="L37" s="3" t="s">
        <v>73</v>
      </c>
      <c r="M37" s="1">
        <v>1</v>
      </c>
      <c r="N37" s="8">
        <v>47419000000</v>
      </c>
      <c r="O37" s="12" t="s">
        <v>68</v>
      </c>
      <c r="P37" s="13">
        <f>2479235-450000-100000-38000-46460-50000+167700</f>
        <v>1962475</v>
      </c>
      <c r="Q37" s="8" t="s">
        <v>82</v>
      </c>
      <c r="R37" s="8" t="s">
        <v>58</v>
      </c>
      <c r="S37" s="12" t="s">
        <v>323</v>
      </c>
      <c r="T37" s="12" t="s">
        <v>69</v>
      </c>
      <c r="U37" s="12" t="s">
        <v>56</v>
      </c>
      <c r="V37" s="12" t="s">
        <v>56</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row>
    <row r="38" spans="1:213" ht="15">
      <c r="A38" s="84" t="s">
        <v>83</v>
      </c>
      <c r="B38" s="85"/>
      <c r="C38" s="85"/>
      <c r="D38" s="85"/>
      <c r="E38" s="85"/>
      <c r="F38" s="85"/>
      <c r="G38" s="85"/>
      <c r="H38" s="85"/>
      <c r="I38" s="85"/>
      <c r="J38" s="85"/>
      <c r="K38" s="85"/>
      <c r="L38" s="85"/>
      <c r="M38" s="85"/>
      <c r="N38" s="85"/>
      <c r="O38" s="85"/>
      <c r="P38" s="85"/>
      <c r="Q38" s="85"/>
      <c r="R38" s="85"/>
      <c r="S38" s="85"/>
      <c r="T38" s="85"/>
      <c r="U38" s="24"/>
      <c r="V38" s="24"/>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row>
    <row r="39" spans="1:22" s="7" customFormat="1" ht="103.5" customHeight="1">
      <c r="A39" s="11" t="s">
        <v>27</v>
      </c>
      <c r="B39" s="1">
        <v>803</v>
      </c>
      <c r="C39" s="1">
        <v>1002</v>
      </c>
      <c r="D39" s="2" t="s">
        <v>50</v>
      </c>
      <c r="E39" s="1">
        <v>244</v>
      </c>
      <c r="F39" s="2" t="s">
        <v>51</v>
      </c>
      <c r="G39" s="3" t="s">
        <v>64</v>
      </c>
      <c r="H39" s="3" t="s">
        <v>65</v>
      </c>
      <c r="I39" s="25" t="s">
        <v>66</v>
      </c>
      <c r="J39" s="16" t="s">
        <v>107</v>
      </c>
      <c r="K39" s="1">
        <v>362</v>
      </c>
      <c r="L39" s="3" t="s">
        <v>67</v>
      </c>
      <c r="M39" s="1">
        <v>12</v>
      </c>
      <c r="N39" s="8">
        <v>47419000000</v>
      </c>
      <c r="O39" s="12" t="s">
        <v>68</v>
      </c>
      <c r="P39" s="13">
        <v>1615200</v>
      </c>
      <c r="Q39" s="8" t="s">
        <v>58</v>
      </c>
      <c r="R39" s="6" t="s">
        <v>172</v>
      </c>
      <c r="S39" s="12" t="s">
        <v>323</v>
      </c>
      <c r="T39" s="12" t="s">
        <v>69</v>
      </c>
      <c r="U39" s="12" t="s">
        <v>56</v>
      </c>
      <c r="V39" s="12" t="s">
        <v>56</v>
      </c>
    </row>
    <row r="40" spans="1:213" s="18" customFormat="1" ht="89.25" customHeight="1">
      <c r="A40" s="11" t="s">
        <v>28</v>
      </c>
      <c r="B40" s="1">
        <v>803</v>
      </c>
      <c r="C40" s="1">
        <v>1002</v>
      </c>
      <c r="D40" s="2" t="s">
        <v>50</v>
      </c>
      <c r="E40" s="1">
        <v>244</v>
      </c>
      <c r="F40" s="2" t="s">
        <v>51</v>
      </c>
      <c r="G40" s="14" t="s">
        <v>105</v>
      </c>
      <c r="H40" s="14" t="s">
        <v>106</v>
      </c>
      <c r="I40" s="3" t="s">
        <v>76</v>
      </c>
      <c r="J40" s="16" t="s">
        <v>155</v>
      </c>
      <c r="K40" s="1">
        <v>112</v>
      </c>
      <c r="L40" s="3" t="s">
        <v>77</v>
      </c>
      <c r="M40" s="22">
        <v>3400</v>
      </c>
      <c r="N40" s="8">
        <v>47419000000</v>
      </c>
      <c r="O40" s="12" t="s">
        <v>68</v>
      </c>
      <c r="P40" s="13">
        <v>170330</v>
      </c>
      <c r="Q40" s="8" t="s">
        <v>58</v>
      </c>
      <c r="R40" s="6" t="s">
        <v>172</v>
      </c>
      <c r="S40" s="26" t="s">
        <v>321</v>
      </c>
      <c r="T40" s="26" t="s">
        <v>55</v>
      </c>
      <c r="U40" s="26" t="s">
        <v>56</v>
      </c>
      <c r="V40" s="12" t="s">
        <v>56</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row>
    <row r="41" spans="1:22" ht="108">
      <c r="A41" s="2" t="s">
        <v>29</v>
      </c>
      <c r="B41" s="1">
        <v>803</v>
      </c>
      <c r="C41" s="1">
        <v>1002</v>
      </c>
      <c r="D41" s="2" t="s">
        <v>50</v>
      </c>
      <c r="E41" s="1">
        <v>244</v>
      </c>
      <c r="F41" s="2" t="s">
        <v>51</v>
      </c>
      <c r="G41" s="14" t="s">
        <v>35</v>
      </c>
      <c r="H41" s="14" t="s">
        <v>35</v>
      </c>
      <c r="I41" s="3" t="s">
        <v>81</v>
      </c>
      <c r="J41" s="16" t="s">
        <v>35</v>
      </c>
      <c r="K41" s="1" t="s">
        <v>35</v>
      </c>
      <c r="L41" s="3" t="s">
        <v>35</v>
      </c>
      <c r="M41" s="1" t="s">
        <v>35</v>
      </c>
      <c r="N41" s="3">
        <v>47419000000</v>
      </c>
      <c r="O41" s="3" t="s">
        <v>68</v>
      </c>
      <c r="P41" s="5">
        <v>300000</v>
      </c>
      <c r="Q41" s="14" t="s">
        <v>91</v>
      </c>
      <c r="R41" s="14" t="s">
        <v>90</v>
      </c>
      <c r="S41" s="30" t="s">
        <v>322</v>
      </c>
      <c r="T41" s="3" t="s">
        <v>69</v>
      </c>
      <c r="U41" s="26" t="s">
        <v>56</v>
      </c>
      <c r="V41" s="1" t="s">
        <v>56</v>
      </c>
    </row>
    <row r="42" spans="1:22" ht="41.25" customHeight="1">
      <c r="A42" s="75" t="s">
        <v>35</v>
      </c>
      <c r="B42" s="76"/>
      <c r="C42" s="76"/>
      <c r="D42" s="76"/>
      <c r="E42" s="76"/>
      <c r="F42" s="76"/>
      <c r="G42" s="50" t="s">
        <v>133</v>
      </c>
      <c r="H42" s="23" t="s">
        <v>134</v>
      </c>
      <c r="I42" s="51" t="s">
        <v>174</v>
      </c>
      <c r="J42" s="52" t="s">
        <v>175</v>
      </c>
      <c r="K42" s="1">
        <v>796</v>
      </c>
      <c r="L42" s="3" t="s">
        <v>70</v>
      </c>
      <c r="M42" s="3">
        <v>4</v>
      </c>
      <c r="N42" s="77" t="s">
        <v>35</v>
      </c>
      <c r="O42" s="76"/>
      <c r="P42" s="76"/>
      <c r="Q42" s="76"/>
      <c r="R42" s="76"/>
      <c r="S42" s="76"/>
      <c r="T42" s="76"/>
      <c r="U42" s="76"/>
      <c r="V42" s="76"/>
    </row>
    <row r="43" spans="1:22" ht="24">
      <c r="A43" s="75" t="s">
        <v>35</v>
      </c>
      <c r="B43" s="76"/>
      <c r="C43" s="76"/>
      <c r="D43" s="76"/>
      <c r="E43" s="76"/>
      <c r="F43" s="76"/>
      <c r="G43" s="50" t="s">
        <v>133</v>
      </c>
      <c r="H43" s="23" t="s">
        <v>134</v>
      </c>
      <c r="I43" s="51" t="s">
        <v>176</v>
      </c>
      <c r="J43" s="52" t="s">
        <v>177</v>
      </c>
      <c r="K43" s="1">
        <v>796</v>
      </c>
      <c r="L43" s="3" t="s">
        <v>70</v>
      </c>
      <c r="M43" s="3">
        <v>30</v>
      </c>
      <c r="N43" s="77" t="s">
        <v>35</v>
      </c>
      <c r="O43" s="76"/>
      <c r="P43" s="76"/>
      <c r="Q43" s="76"/>
      <c r="R43" s="76"/>
      <c r="S43" s="76"/>
      <c r="T43" s="76"/>
      <c r="U43" s="76"/>
      <c r="V43" s="76"/>
    </row>
    <row r="44" spans="1:22" ht="24">
      <c r="A44" s="75" t="s">
        <v>35</v>
      </c>
      <c r="B44" s="76"/>
      <c r="C44" s="76"/>
      <c r="D44" s="76"/>
      <c r="E44" s="76"/>
      <c r="F44" s="76"/>
      <c r="G44" s="50" t="s">
        <v>133</v>
      </c>
      <c r="H44" s="23" t="s">
        <v>136</v>
      </c>
      <c r="I44" s="51" t="s">
        <v>178</v>
      </c>
      <c r="J44" s="53" t="s">
        <v>179</v>
      </c>
      <c r="K44" s="1">
        <v>796</v>
      </c>
      <c r="L44" s="3" t="s">
        <v>70</v>
      </c>
      <c r="M44" s="3">
        <v>110</v>
      </c>
      <c r="N44" s="77" t="s">
        <v>35</v>
      </c>
      <c r="O44" s="76"/>
      <c r="P44" s="76"/>
      <c r="Q44" s="76"/>
      <c r="R44" s="76"/>
      <c r="S44" s="76"/>
      <c r="T44" s="76"/>
      <c r="U44" s="76"/>
      <c r="V44" s="76"/>
    </row>
    <row r="45" spans="1:22" ht="24">
      <c r="A45" s="75" t="s">
        <v>35</v>
      </c>
      <c r="B45" s="76"/>
      <c r="C45" s="76"/>
      <c r="D45" s="76"/>
      <c r="E45" s="76"/>
      <c r="F45" s="76"/>
      <c r="G45" s="50" t="s">
        <v>133</v>
      </c>
      <c r="H45" s="23" t="s">
        <v>136</v>
      </c>
      <c r="I45" s="51" t="s">
        <v>180</v>
      </c>
      <c r="J45" s="53" t="s">
        <v>181</v>
      </c>
      <c r="K45" s="1">
        <v>796</v>
      </c>
      <c r="L45" s="3" t="s">
        <v>70</v>
      </c>
      <c r="M45" s="3">
        <v>110</v>
      </c>
      <c r="N45" s="77" t="s">
        <v>35</v>
      </c>
      <c r="O45" s="76"/>
      <c r="P45" s="76"/>
      <c r="Q45" s="76"/>
      <c r="R45" s="76"/>
      <c r="S45" s="76"/>
      <c r="T45" s="76"/>
      <c r="U45" s="76"/>
      <c r="V45" s="76"/>
    </row>
    <row r="46" spans="1:22" ht="24">
      <c r="A46" s="75" t="s">
        <v>35</v>
      </c>
      <c r="B46" s="76"/>
      <c r="C46" s="76"/>
      <c r="D46" s="76"/>
      <c r="E46" s="76"/>
      <c r="F46" s="76"/>
      <c r="G46" s="14" t="s">
        <v>135</v>
      </c>
      <c r="H46" s="51" t="s">
        <v>137</v>
      </c>
      <c r="I46" s="51" t="s">
        <v>182</v>
      </c>
      <c r="J46" s="53" t="s">
        <v>183</v>
      </c>
      <c r="K46" s="1">
        <v>796</v>
      </c>
      <c r="L46" s="3" t="s">
        <v>70</v>
      </c>
      <c r="M46" s="3">
        <v>6</v>
      </c>
      <c r="N46" s="77" t="s">
        <v>35</v>
      </c>
      <c r="O46" s="76"/>
      <c r="P46" s="76"/>
      <c r="Q46" s="76"/>
      <c r="R46" s="76"/>
      <c r="S46" s="76"/>
      <c r="T46" s="76"/>
      <c r="U46" s="76"/>
      <c r="V46" s="76"/>
    </row>
    <row r="47" spans="1:22" ht="24">
      <c r="A47" s="75" t="s">
        <v>35</v>
      </c>
      <c r="B47" s="76"/>
      <c r="C47" s="76"/>
      <c r="D47" s="76"/>
      <c r="E47" s="76"/>
      <c r="F47" s="76"/>
      <c r="G47" s="14" t="s">
        <v>135</v>
      </c>
      <c r="H47" s="51" t="s">
        <v>137</v>
      </c>
      <c r="I47" s="51" t="s">
        <v>184</v>
      </c>
      <c r="J47" s="54" t="s">
        <v>185</v>
      </c>
      <c r="K47" s="1">
        <v>796</v>
      </c>
      <c r="L47" s="3" t="s">
        <v>70</v>
      </c>
      <c r="M47" s="3">
        <v>4</v>
      </c>
      <c r="N47" s="77" t="s">
        <v>35</v>
      </c>
      <c r="O47" s="76"/>
      <c r="P47" s="76"/>
      <c r="Q47" s="76"/>
      <c r="R47" s="76"/>
      <c r="S47" s="76"/>
      <c r="T47" s="76"/>
      <c r="U47" s="76"/>
      <c r="V47" s="76"/>
    </row>
    <row r="48" spans="1:22" ht="30.75" customHeight="1">
      <c r="A48" s="75" t="s">
        <v>35</v>
      </c>
      <c r="B48" s="76"/>
      <c r="C48" s="76"/>
      <c r="D48" s="76"/>
      <c r="E48" s="76"/>
      <c r="F48" s="76"/>
      <c r="G48" s="14" t="s">
        <v>135</v>
      </c>
      <c r="H48" s="51" t="s">
        <v>137</v>
      </c>
      <c r="I48" s="51" t="s">
        <v>186</v>
      </c>
      <c r="J48" s="54" t="s">
        <v>187</v>
      </c>
      <c r="K48" s="1">
        <v>796</v>
      </c>
      <c r="L48" s="3" t="s">
        <v>70</v>
      </c>
      <c r="M48" s="3">
        <v>2</v>
      </c>
      <c r="N48" s="77" t="s">
        <v>35</v>
      </c>
      <c r="O48" s="76"/>
      <c r="P48" s="76"/>
      <c r="Q48" s="76"/>
      <c r="R48" s="76"/>
      <c r="S48" s="76"/>
      <c r="T48" s="76"/>
      <c r="U48" s="76"/>
      <c r="V48" s="76"/>
    </row>
    <row r="49" spans="1:22" ht="24">
      <c r="A49" s="75" t="s">
        <v>35</v>
      </c>
      <c r="B49" s="76"/>
      <c r="C49" s="76"/>
      <c r="D49" s="76"/>
      <c r="E49" s="76"/>
      <c r="F49" s="76"/>
      <c r="G49" s="14" t="s">
        <v>135</v>
      </c>
      <c r="H49" s="51" t="s">
        <v>137</v>
      </c>
      <c r="I49" s="51" t="s">
        <v>188</v>
      </c>
      <c r="J49" s="53" t="s">
        <v>189</v>
      </c>
      <c r="K49" s="1">
        <v>796</v>
      </c>
      <c r="L49" s="3" t="s">
        <v>70</v>
      </c>
      <c r="M49" s="3">
        <v>2</v>
      </c>
      <c r="N49" s="77" t="s">
        <v>35</v>
      </c>
      <c r="O49" s="76"/>
      <c r="P49" s="76"/>
      <c r="Q49" s="76"/>
      <c r="R49" s="76"/>
      <c r="S49" s="76"/>
      <c r="T49" s="76"/>
      <c r="U49" s="76"/>
      <c r="V49" s="76"/>
    </row>
    <row r="50" spans="1:22" ht="24">
      <c r="A50" s="75" t="s">
        <v>35</v>
      </c>
      <c r="B50" s="76"/>
      <c r="C50" s="76"/>
      <c r="D50" s="76"/>
      <c r="E50" s="76"/>
      <c r="F50" s="76"/>
      <c r="G50" s="14" t="s">
        <v>135</v>
      </c>
      <c r="H50" s="51" t="s">
        <v>137</v>
      </c>
      <c r="I50" s="51" t="s">
        <v>190</v>
      </c>
      <c r="J50" s="53" t="s">
        <v>191</v>
      </c>
      <c r="K50" s="1">
        <v>796</v>
      </c>
      <c r="L50" s="3" t="s">
        <v>70</v>
      </c>
      <c r="M50" s="3">
        <v>2</v>
      </c>
      <c r="N50" s="77" t="s">
        <v>35</v>
      </c>
      <c r="O50" s="76"/>
      <c r="P50" s="76"/>
      <c r="Q50" s="76"/>
      <c r="R50" s="76"/>
      <c r="S50" s="76"/>
      <c r="T50" s="76"/>
      <c r="U50" s="76"/>
      <c r="V50" s="76"/>
    </row>
    <row r="51" spans="1:22" ht="61.5" customHeight="1">
      <c r="A51" s="75" t="s">
        <v>35</v>
      </c>
      <c r="B51" s="76"/>
      <c r="C51" s="76"/>
      <c r="D51" s="76"/>
      <c r="E51" s="76"/>
      <c r="F51" s="76"/>
      <c r="G51" s="14" t="s">
        <v>192</v>
      </c>
      <c r="H51" s="51" t="s">
        <v>137</v>
      </c>
      <c r="I51" s="51" t="s">
        <v>193</v>
      </c>
      <c r="J51" s="53" t="s">
        <v>334</v>
      </c>
      <c r="K51" s="1">
        <v>8751</v>
      </c>
      <c r="L51" s="3" t="s">
        <v>333</v>
      </c>
      <c r="M51" s="3">
        <v>40</v>
      </c>
      <c r="N51" s="77" t="s">
        <v>35</v>
      </c>
      <c r="O51" s="76"/>
      <c r="P51" s="76"/>
      <c r="Q51" s="76"/>
      <c r="R51" s="76"/>
      <c r="S51" s="76"/>
      <c r="T51" s="76"/>
      <c r="U51" s="76"/>
      <c r="V51" s="76"/>
    </row>
    <row r="52" spans="1:22" ht="36">
      <c r="A52" s="75" t="s">
        <v>35</v>
      </c>
      <c r="B52" s="76"/>
      <c r="C52" s="76"/>
      <c r="D52" s="76"/>
      <c r="E52" s="76"/>
      <c r="F52" s="76"/>
      <c r="G52" s="14" t="s">
        <v>135</v>
      </c>
      <c r="H52" s="51" t="s">
        <v>137</v>
      </c>
      <c r="I52" s="51" t="s">
        <v>194</v>
      </c>
      <c r="J52" s="53" t="s">
        <v>195</v>
      </c>
      <c r="K52" s="1">
        <v>796</v>
      </c>
      <c r="L52" s="3" t="s">
        <v>70</v>
      </c>
      <c r="M52" s="3">
        <v>1</v>
      </c>
      <c r="N52" s="77" t="s">
        <v>35</v>
      </c>
      <c r="O52" s="76"/>
      <c r="P52" s="76"/>
      <c r="Q52" s="76"/>
      <c r="R52" s="76"/>
      <c r="S52" s="76"/>
      <c r="T52" s="76"/>
      <c r="U52" s="76"/>
      <c r="V52" s="76"/>
    </row>
    <row r="53" spans="1:22" ht="24">
      <c r="A53" s="75" t="s">
        <v>35</v>
      </c>
      <c r="B53" s="76"/>
      <c r="C53" s="76"/>
      <c r="D53" s="76"/>
      <c r="E53" s="76"/>
      <c r="F53" s="76"/>
      <c r="G53" s="14" t="s">
        <v>135</v>
      </c>
      <c r="H53" s="51" t="s">
        <v>137</v>
      </c>
      <c r="I53" s="51" t="s">
        <v>196</v>
      </c>
      <c r="J53" s="53" t="s">
        <v>197</v>
      </c>
      <c r="K53" s="1">
        <v>796</v>
      </c>
      <c r="L53" s="3" t="s">
        <v>70</v>
      </c>
      <c r="M53" s="3">
        <v>1</v>
      </c>
      <c r="N53" s="77" t="s">
        <v>35</v>
      </c>
      <c r="O53" s="76"/>
      <c r="P53" s="76"/>
      <c r="Q53" s="76"/>
      <c r="R53" s="76"/>
      <c r="S53" s="76"/>
      <c r="T53" s="76"/>
      <c r="U53" s="76"/>
      <c r="V53" s="76"/>
    </row>
    <row r="54" spans="1:22" ht="28.5" customHeight="1">
      <c r="A54" s="75" t="s">
        <v>35</v>
      </c>
      <c r="B54" s="76"/>
      <c r="C54" s="76"/>
      <c r="D54" s="76"/>
      <c r="E54" s="76"/>
      <c r="F54" s="76"/>
      <c r="G54" s="14" t="s">
        <v>135</v>
      </c>
      <c r="H54" s="51" t="s">
        <v>137</v>
      </c>
      <c r="I54" s="51" t="s">
        <v>198</v>
      </c>
      <c r="J54" s="55" t="s">
        <v>199</v>
      </c>
      <c r="K54" s="1">
        <v>796</v>
      </c>
      <c r="L54" s="3" t="s">
        <v>70</v>
      </c>
      <c r="M54" s="3">
        <v>3</v>
      </c>
      <c r="N54" s="77" t="s">
        <v>35</v>
      </c>
      <c r="O54" s="76"/>
      <c r="P54" s="76"/>
      <c r="Q54" s="76"/>
      <c r="R54" s="76"/>
      <c r="S54" s="76"/>
      <c r="T54" s="76"/>
      <c r="U54" s="76"/>
      <c r="V54" s="76"/>
    </row>
    <row r="55" spans="1:22" ht="58.5" customHeight="1">
      <c r="A55" s="75" t="s">
        <v>35</v>
      </c>
      <c r="B55" s="76"/>
      <c r="C55" s="76"/>
      <c r="D55" s="76"/>
      <c r="E55" s="76"/>
      <c r="F55" s="76"/>
      <c r="G55" s="14" t="s">
        <v>135</v>
      </c>
      <c r="H55" s="51" t="s">
        <v>137</v>
      </c>
      <c r="I55" s="51" t="s">
        <v>200</v>
      </c>
      <c r="J55" s="55" t="s">
        <v>201</v>
      </c>
      <c r="K55" s="1">
        <v>796</v>
      </c>
      <c r="L55" s="3" t="s">
        <v>70</v>
      </c>
      <c r="M55" s="3">
        <v>4</v>
      </c>
      <c r="N55" s="77" t="s">
        <v>35</v>
      </c>
      <c r="O55" s="76"/>
      <c r="P55" s="76"/>
      <c r="Q55" s="76"/>
      <c r="R55" s="76"/>
      <c r="S55" s="76"/>
      <c r="T55" s="76"/>
      <c r="U55" s="76"/>
      <c r="V55" s="76"/>
    </row>
    <row r="56" spans="1:22" ht="50.25" customHeight="1">
      <c r="A56" s="75" t="s">
        <v>35</v>
      </c>
      <c r="B56" s="76"/>
      <c r="C56" s="76"/>
      <c r="D56" s="76"/>
      <c r="E56" s="76"/>
      <c r="F56" s="76"/>
      <c r="G56" s="50" t="s">
        <v>133</v>
      </c>
      <c r="H56" s="23" t="s">
        <v>202</v>
      </c>
      <c r="I56" s="51" t="s">
        <v>203</v>
      </c>
      <c r="J56" s="53" t="s">
        <v>204</v>
      </c>
      <c r="K56" s="1">
        <v>796</v>
      </c>
      <c r="L56" s="3" t="s">
        <v>70</v>
      </c>
      <c r="M56" s="3">
        <v>40</v>
      </c>
      <c r="N56" s="77" t="s">
        <v>35</v>
      </c>
      <c r="O56" s="76"/>
      <c r="P56" s="76"/>
      <c r="Q56" s="76"/>
      <c r="R56" s="76"/>
      <c r="S56" s="76"/>
      <c r="T56" s="76"/>
      <c r="U56" s="76"/>
      <c r="V56" s="76"/>
    </row>
    <row r="57" spans="1:22" ht="48">
      <c r="A57" s="75" t="s">
        <v>35</v>
      </c>
      <c r="B57" s="76"/>
      <c r="C57" s="76"/>
      <c r="D57" s="76"/>
      <c r="E57" s="76"/>
      <c r="F57" s="76"/>
      <c r="G57" s="50" t="s">
        <v>133</v>
      </c>
      <c r="H57" s="23" t="s">
        <v>202</v>
      </c>
      <c r="I57" s="51" t="s">
        <v>205</v>
      </c>
      <c r="J57" s="53" t="s">
        <v>206</v>
      </c>
      <c r="K57" s="1">
        <v>796</v>
      </c>
      <c r="L57" s="3" t="s">
        <v>70</v>
      </c>
      <c r="M57" s="3">
        <v>60</v>
      </c>
      <c r="N57" s="77" t="s">
        <v>35</v>
      </c>
      <c r="O57" s="76"/>
      <c r="P57" s="76"/>
      <c r="Q57" s="76"/>
      <c r="R57" s="76"/>
      <c r="S57" s="76"/>
      <c r="T57" s="76"/>
      <c r="U57" s="76"/>
      <c r="V57" s="76"/>
    </row>
    <row r="58" spans="1:22" ht="50.25" customHeight="1">
      <c r="A58" s="75" t="s">
        <v>35</v>
      </c>
      <c r="B58" s="76"/>
      <c r="C58" s="76"/>
      <c r="D58" s="76"/>
      <c r="E58" s="76"/>
      <c r="F58" s="76"/>
      <c r="G58" s="50" t="s">
        <v>133</v>
      </c>
      <c r="H58" s="23" t="s">
        <v>202</v>
      </c>
      <c r="I58" s="51" t="s">
        <v>207</v>
      </c>
      <c r="J58" s="53" t="s">
        <v>208</v>
      </c>
      <c r="K58" s="1">
        <v>796</v>
      </c>
      <c r="L58" s="3" t="s">
        <v>70</v>
      </c>
      <c r="M58" s="3">
        <v>60</v>
      </c>
      <c r="N58" s="77" t="s">
        <v>35</v>
      </c>
      <c r="O58" s="76"/>
      <c r="P58" s="76"/>
      <c r="Q58" s="76"/>
      <c r="R58" s="76"/>
      <c r="S58" s="76"/>
      <c r="T58" s="76"/>
      <c r="U58" s="76"/>
      <c r="V58" s="76"/>
    </row>
    <row r="59" spans="1:22" ht="62.25" customHeight="1">
      <c r="A59" s="75" t="s">
        <v>35</v>
      </c>
      <c r="B59" s="76"/>
      <c r="C59" s="76"/>
      <c r="D59" s="76"/>
      <c r="E59" s="76"/>
      <c r="F59" s="76"/>
      <c r="G59" s="14" t="s">
        <v>140</v>
      </c>
      <c r="H59" s="51" t="s">
        <v>141</v>
      </c>
      <c r="I59" s="51" t="s">
        <v>209</v>
      </c>
      <c r="J59" s="53" t="s">
        <v>210</v>
      </c>
      <c r="K59" s="1">
        <v>796</v>
      </c>
      <c r="L59" s="3" t="s">
        <v>70</v>
      </c>
      <c r="M59" s="3">
        <v>2</v>
      </c>
      <c r="N59" s="77" t="s">
        <v>35</v>
      </c>
      <c r="O59" s="76"/>
      <c r="P59" s="76"/>
      <c r="Q59" s="76"/>
      <c r="R59" s="76"/>
      <c r="S59" s="76"/>
      <c r="T59" s="76"/>
      <c r="U59" s="76"/>
      <c r="V59" s="76"/>
    </row>
    <row r="60" spans="1:22" ht="24">
      <c r="A60" s="75" t="s">
        <v>35</v>
      </c>
      <c r="B60" s="76"/>
      <c r="C60" s="76"/>
      <c r="D60" s="76"/>
      <c r="E60" s="76"/>
      <c r="F60" s="76"/>
      <c r="G60" s="14" t="s">
        <v>140</v>
      </c>
      <c r="H60" s="51" t="s">
        <v>141</v>
      </c>
      <c r="I60" s="51" t="s">
        <v>211</v>
      </c>
      <c r="J60" s="53" t="s">
        <v>212</v>
      </c>
      <c r="K60" s="1">
        <v>796</v>
      </c>
      <c r="L60" s="3" t="s">
        <v>70</v>
      </c>
      <c r="M60" s="3">
        <v>2</v>
      </c>
      <c r="N60" s="77" t="s">
        <v>35</v>
      </c>
      <c r="O60" s="76"/>
      <c r="P60" s="76"/>
      <c r="Q60" s="76"/>
      <c r="R60" s="76"/>
      <c r="S60" s="76"/>
      <c r="T60" s="76"/>
      <c r="U60" s="76"/>
      <c r="V60" s="76"/>
    </row>
    <row r="61" spans="1:22" ht="24">
      <c r="A61" s="75" t="s">
        <v>35</v>
      </c>
      <c r="B61" s="76"/>
      <c r="C61" s="76"/>
      <c r="D61" s="76"/>
      <c r="E61" s="76"/>
      <c r="F61" s="76"/>
      <c r="G61" s="14" t="s">
        <v>140</v>
      </c>
      <c r="H61" s="51" t="s">
        <v>141</v>
      </c>
      <c r="I61" s="51" t="s">
        <v>213</v>
      </c>
      <c r="J61" s="53" t="s">
        <v>214</v>
      </c>
      <c r="K61" s="1">
        <v>796</v>
      </c>
      <c r="L61" s="3" t="s">
        <v>70</v>
      </c>
      <c r="M61" s="3">
        <v>1</v>
      </c>
      <c r="N61" s="77" t="s">
        <v>35</v>
      </c>
      <c r="O61" s="76"/>
      <c r="P61" s="76"/>
      <c r="Q61" s="76"/>
      <c r="R61" s="76"/>
      <c r="S61" s="76"/>
      <c r="T61" s="76"/>
      <c r="U61" s="76"/>
      <c r="V61" s="76"/>
    </row>
    <row r="62" spans="1:22" ht="62.25" customHeight="1">
      <c r="A62" s="75" t="s">
        <v>35</v>
      </c>
      <c r="B62" s="76"/>
      <c r="C62" s="76"/>
      <c r="D62" s="76"/>
      <c r="E62" s="76"/>
      <c r="F62" s="76"/>
      <c r="G62" s="14" t="s">
        <v>138</v>
      </c>
      <c r="H62" s="51" t="s">
        <v>139</v>
      </c>
      <c r="I62" s="51" t="s">
        <v>215</v>
      </c>
      <c r="J62" s="53" t="s">
        <v>216</v>
      </c>
      <c r="K62" s="1">
        <v>796</v>
      </c>
      <c r="L62" s="3" t="s">
        <v>70</v>
      </c>
      <c r="M62" s="3">
        <v>1</v>
      </c>
      <c r="N62" s="77" t="s">
        <v>35</v>
      </c>
      <c r="O62" s="76"/>
      <c r="P62" s="76"/>
      <c r="Q62" s="76"/>
      <c r="R62" s="76"/>
      <c r="S62" s="76"/>
      <c r="T62" s="76"/>
      <c r="U62" s="76"/>
      <c r="V62" s="76"/>
    </row>
    <row r="63" spans="1:22" ht="51.75" customHeight="1">
      <c r="A63" s="75" t="s">
        <v>35</v>
      </c>
      <c r="B63" s="76"/>
      <c r="C63" s="76"/>
      <c r="D63" s="76"/>
      <c r="E63" s="76"/>
      <c r="F63" s="76"/>
      <c r="G63" s="14" t="s">
        <v>133</v>
      </c>
      <c r="H63" s="51" t="s">
        <v>202</v>
      </c>
      <c r="I63" s="51" t="s">
        <v>217</v>
      </c>
      <c r="J63" s="53" t="s">
        <v>218</v>
      </c>
      <c r="K63" s="1">
        <v>796</v>
      </c>
      <c r="L63" s="3" t="s">
        <v>70</v>
      </c>
      <c r="M63" s="3">
        <v>2</v>
      </c>
      <c r="N63" s="77" t="s">
        <v>35</v>
      </c>
      <c r="O63" s="76"/>
      <c r="P63" s="76"/>
      <c r="Q63" s="76"/>
      <c r="R63" s="76"/>
      <c r="S63" s="76"/>
      <c r="T63" s="76"/>
      <c r="U63" s="76"/>
      <c r="V63" s="76"/>
    </row>
    <row r="64" spans="1:22" ht="62.25" customHeight="1">
      <c r="A64" s="75" t="s">
        <v>35</v>
      </c>
      <c r="B64" s="76"/>
      <c r="C64" s="76"/>
      <c r="D64" s="76"/>
      <c r="E64" s="76"/>
      <c r="F64" s="76"/>
      <c r="G64" s="14" t="s">
        <v>133</v>
      </c>
      <c r="H64" s="51" t="s">
        <v>202</v>
      </c>
      <c r="I64" s="51" t="s">
        <v>219</v>
      </c>
      <c r="J64" s="53" t="s">
        <v>220</v>
      </c>
      <c r="K64" s="1">
        <v>796</v>
      </c>
      <c r="L64" s="3" t="s">
        <v>70</v>
      </c>
      <c r="M64" s="3">
        <v>2</v>
      </c>
      <c r="N64" s="77" t="s">
        <v>35</v>
      </c>
      <c r="O64" s="76"/>
      <c r="P64" s="76"/>
      <c r="Q64" s="76"/>
      <c r="R64" s="76"/>
      <c r="S64" s="76"/>
      <c r="T64" s="76"/>
      <c r="U64" s="76"/>
      <c r="V64" s="76"/>
    </row>
    <row r="65" spans="1:22" ht="59.25" customHeight="1">
      <c r="A65" s="75" t="s">
        <v>35</v>
      </c>
      <c r="B65" s="76"/>
      <c r="C65" s="76"/>
      <c r="D65" s="76"/>
      <c r="E65" s="76"/>
      <c r="F65" s="76"/>
      <c r="G65" s="14" t="s">
        <v>133</v>
      </c>
      <c r="H65" s="51" t="s">
        <v>202</v>
      </c>
      <c r="I65" s="51" t="s">
        <v>221</v>
      </c>
      <c r="J65" s="53" t="s">
        <v>222</v>
      </c>
      <c r="K65" s="1">
        <v>796</v>
      </c>
      <c r="L65" s="3" t="s">
        <v>70</v>
      </c>
      <c r="M65" s="3">
        <v>2</v>
      </c>
      <c r="N65" s="77" t="s">
        <v>35</v>
      </c>
      <c r="O65" s="76"/>
      <c r="P65" s="76"/>
      <c r="Q65" s="76"/>
      <c r="R65" s="76"/>
      <c r="S65" s="76"/>
      <c r="T65" s="76"/>
      <c r="U65" s="76"/>
      <c r="V65" s="76"/>
    </row>
    <row r="66" spans="1:22" ht="51.75" customHeight="1">
      <c r="A66" s="75" t="s">
        <v>35</v>
      </c>
      <c r="B66" s="76"/>
      <c r="C66" s="76"/>
      <c r="D66" s="76"/>
      <c r="E66" s="76"/>
      <c r="F66" s="76"/>
      <c r="G66" s="14" t="s">
        <v>133</v>
      </c>
      <c r="H66" s="51" t="s">
        <v>202</v>
      </c>
      <c r="I66" s="51" t="s">
        <v>223</v>
      </c>
      <c r="J66" s="53" t="s">
        <v>224</v>
      </c>
      <c r="K66" s="1">
        <v>796</v>
      </c>
      <c r="L66" s="3" t="s">
        <v>70</v>
      </c>
      <c r="M66" s="3">
        <v>2</v>
      </c>
      <c r="N66" s="77" t="s">
        <v>35</v>
      </c>
      <c r="O66" s="76"/>
      <c r="P66" s="76"/>
      <c r="Q66" s="76"/>
      <c r="R66" s="76"/>
      <c r="S66" s="76"/>
      <c r="T66" s="76"/>
      <c r="U66" s="76"/>
      <c r="V66" s="76"/>
    </row>
    <row r="67" spans="1:22" ht="24">
      <c r="A67" s="75" t="s">
        <v>35</v>
      </c>
      <c r="B67" s="76"/>
      <c r="C67" s="76"/>
      <c r="D67" s="76"/>
      <c r="E67" s="76"/>
      <c r="F67" s="76"/>
      <c r="G67" s="50" t="s">
        <v>140</v>
      </c>
      <c r="H67" s="23" t="s">
        <v>141</v>
      </c>
      <c r="I67" s="51" t="s">
        <v>225</v>
      </c>
      <c r="J67" s="53" t="s">
        <v>226</v>
      </c>
      <c r="K67" s="1">
        <v>796</v>
      </c>
      <c r="L67" s="3" t="s">
        <v>70</v>
      </c>
      <c r="M67" s="3">
        <v>20</v>
      </c>
      <c r="N67" s="77" t="s">
        <v>35</v>
      </c>
      <c r="O67" s="76"/>
      <c r="P67" s="76"/>
      <c r="Q67" s="76"/>
      <c r="R67" s="76"/>
      <c r="S67" s="76"/>
      <c r="T67" s="76"/>
      <c r="U67" s="76"/>
      <c r="V67" s="76"/>
    </row>
    <row r="68" spans="1:22" ht="39.75" customHeight="1">
      <c r="A68" s="75" t="s">
        <v>35</v>
      </c>
      <c r="B68" s="76"/>
      <c r="C68" s="76"/>
      <c r="D68" s="76"/>
      <c r="E68" s="76"/>
      <c r="F68" s="76"/>
      <c r="G68" s="14" t="s">
        <v>140</v>
      </c>
      <c r="H68" s="51" t="s">
        <v>141</v>
      </c>
      <c r="I68" s="51" t="s">
        <v>227</v>
      </c>
      <c r="J68" s="53" t="s">
        <v>228</v>
      </c>
      <c r="K68" s="1">
        <v>704</v>
      </c>
      <c r="L68" s="3" t="s">
        <v>229</v>
      </c>
      <c r="M68" s="3">
        <v>1</v>
      </c>
      <c r="N68" s="77" t="s">
        <v>35</v>
      </c>
      <c r="O68" s="76"/>
      <c r="P68" s="76"/>
      <c r="Q68" s="76"/>
      <c r="R68" s="76"/>
      <c r="S68" s="76"/>
      <c r="T68" s="76"/>
      <c r="U68" s="76"/>
      <c r="V68" s="76"/>
    </row>
    <row r="69" spans="1:22" ht="48">
      <c r="A69" s="75" t="s">
        <v>35</v>
      </c>
      <c r="B69" s="76"/>
      <c r="C69" s="76"/>
      <c r="D69" s="76"/>
      <c r="E69" s="76"/>
      <c r="F69" s="76"/>
      <c r="G69" s="14" t="s">
        <v>92</v>
      </c>
      <c r="H69" s="51" t="s">
        <v>230</v>
      </c>
      <c r="I69" s="51" t="s">
        <v>231</v>
      </c>
      <c r="J69" s="53" t="s">
        <v>232</v>
      </c>
      <c r="K69" s="1">
        <v>796</v>
      </c>
      <c r="L69" s="3" t="s">
        <v>70</v>
      </c>
      <c r="M69" s="3">
        <v>48</v>
      </c>
      <c r="N69" s="77" t="s">
        <v>35</v>
      </c>
      <c r="O69" s="76"/>
      <c r="P69" s="76"/>
      <c r="Q69" s="76"/>
      <c r="R69" s="76"/>
      <c r="S69" s="76"/>
      <c r="T69" s="76"/>
      <c r="U69" s="76"/>
      <c r="V69" s="76"/>
    </row>
    <row r="70" spans="1:22" ht="24">
      <c r="A70" s="75" t="s">
        <v>35</v>
      </c>
      <c r="B70" s="76"/>
      <c r="C70" s="76"/>
      <c r="D70" s="76"/>
      <c r="E70" s="76"/>
      <c r="F70" s="76"/>
      <c r="G70" s="14" t="s">
        <v>92</v>
      </c>
      <c r="H70" s="51" t="s">
        <v>230</v>
      </c>
      <c r="I70" s="51" t="s">
        <v>233</v>
      </c>
      <c r="J70" s="53" t="s">
        <v>234</v>
      </c>
      <c r="K70" s="1">
        <v>704</v>
      </c>
      <c r="L70" s="3" t="s">
        <v>229</v>
      </c>
      <c r="M70" s="3">
        <v>24</v>
      </c>
      <c r="N70" s="77" t="s">
        <v>35</v>
      </c>
      <c r="O70" s="76"/>
      <c r="P70" s="76"/>
      <c r="Q70" s="76"/>
      <c r="R70" s="76"/>
      <c r="S70" s="76"/>
      <c r="T70" s="76"/>
      <c r="U70" s="76"/>
      <c r="V70" s="76"/>
    </row>
    <row r="71" spans="1:22" ht="40.5" customHeight="1">
      <c r="A71" s="75" t="s">
        <v>35</v>
      </c>
      <c r="B71" s="76"/>
      <c r="C71" s="76"/>
      <c r="D71" s="76"/>
      <c r="E71" s="76"/>
      <c r="F71" s="76"/>
      <c r="G71" s="50" t="s">
        <v>133</v>
      </c>
      <c r="H71" s="23" t="s">
        <v>202</v>
      </c>
      <c r="I71" s="51" t="s">
        <v>235</v>
      </c>
      <c r="J71" s="53" t="s">
        <v>236</v>
      </c>
      <c r="K71" s="1">
        <v>796</v>
      </c>
      <c r="L71" s="3" t="s">
        <v>70</v>
      </c>
      <c r="M71" s="3">
        <v>10</v>
      </c>
      <c r="N71" s="77" t="s">
        <v>35</v>
      </c>
      <c r="O71" s="76"/>
      <c r="P71" s="76"/>
      <c r="Q71" s="76"/>
      <c r="R71" s="76"/>
      <c r="S71" s="76"/>
      <c r="T71" s="76"/>
      <c r="U71" s="76"/>
      <c r="V71" s="76"/>
    </row>
    <row r="72" spans="1:22" ht="95.25" customHeight="1">
      <c r="A72" s="75" t="s">
        <v>35</v>
      </c>
      <c r="B72" s="76"/>
      <c r="C72" s="76"/>
      <c r="D72" s="76"/>
      <c r="E72" s="76"/>
      <c r="F72" s="76"/>
      <c r="G72" s="14" t="s">
        <v>142</v>
      </c>
      <c r="H72" s="51" t="s">
        <v>143</v>
      </c>
      <c r="I72" s="51" t="s">
        <v>237</v>
      </c>
      <c r="J72" s="53" t="s">
        <v>238</v>
      </c>
      <c r="K72" s="1">
        <v>796</v>
      </c>
      <c r="L72" s="3" t="s">
        <v>70</v>
      </c>
      <c r="M72" s="3">
        <v>6</v>
      </c>
      <c r="N72" s="77" t="s">
        <v>35</v>
      </c>
      <c r="O72" s="76"/>
      <c r="P72" s="76"/>
      <c r="Q72" s="76"/>
      <c r="R72" s="76"/>
      <c r="S72" s="76"/>
      <c r="T72" s="76"/>
      <c r="U72" s="76"/>
      <c r="V72" s="76"/>
    </row>
    <row r="73" spans="1:22" ht="60">
      <c r="A73" s="75" t="s">
        <v>35</v>
      </c>
      <c r="B73" s="76"/>
      <c r="C73" s="76"/>
      <c r="D73" s="76"/>
      <c r="E73" s="76"/>
      <c r="F73" s="76"/>
      <c r="G73" s="14" t="s">
        <v>142</v>
      </c>
      <c r="H73" s="51" t="s">
        <v>143</v>
      </c>
      <c r="I73" s="51" t="s">
        <v>239</v>
      </c>
      <c r="J73" s="53" t="s">
        <v>240</v>
      </c>
      <c r="K73" s="1">
        <v>796</v>
      </c>
      <c r="L73" s="3" t="s">
        <v>70</v>
      </c>
      <c r="M73" s="3">
        <v>24</v>
      </c>
      <c r="N73" s="77" t="s">
        <v>35</v>
      </c>
      <c r="O73" s="76"/>
      <c r="P73" s="76"/>
      <c r="Q73" s="76"/>
      <c r="R73" s="76"/>
      <c r="S73" s="76"/>
      <c r="T73" s="76"/>
      <c r="U73" s="76"/>
      <c r="V73" s="76"/>
    </row>
    <row r="74" spans="1:22" ht="66.75" customHeight="1">
      <c r="A74" s="75" t="s">
        <v>35</v>
      </c>
      <c r="B74" s="76"/>
      <c r="C74" s="76"/>
      <c r="D74" s="76"/>
      <c r="E74" s="76"/>
      <c r="F74" s="76"/>
      <c r="G74" s="50" t="s">
        <v>140</v>
      </c>
      <c r="H74" s="23" t="s">
        <v>145</v>
      </c>
      <c r="I74" s="51" t="s">
        <v>241</v>
      </c>
      <c r="J74" s="53" t="s">
        <v>242</v>
      </c>
      <c r="K74" s="1">
        <v>796</v>
      </c>
      <c r="L74" s="3" t="s">
        <v>70</v>
      </c>
      <c r="M74" s="3">
        <v>32</v>
      </c>
      <c r="N74" s="77" t="s">
        <v>35</v>
      </c>
      <c r="O74" s="76"/>
      <c r="P74" s="76"/>
      <c r="Q74" s="76"/>
      <c r="R74" s="76"/>
      <c r="S74" s="76"/>
      <c r="T74" s="76"/>
      <c r="U74" s="76"/>
      <c r="V74" s="76"/>
    </row>
    <row r="75" spans="1:22" ht="50.25" customHeight="1">
      <c r="A75" s="75" t="s">
        <v>35</v>
      </c>
      <c r="B75" s="76"/>
      <c r="C75" s="76"/>
      <c r="D75" s="76"/>
      <c r="E75" s="76"/>
      <c r="F75" s="76"/>
      <c r="G75" s="50" t="s">
        <v>140</v>
      </c>
      <c r="H75" s="23" t="s">
        <v>145</v>
      </c>
      <c r="I75" s="51" t="s">
        <v>243</v>
      </c>
      <c r="J75" s="53" t="s">
        <v>244</v>
      </c>
      <c r="K75" s="1">
        <v>796</v>
      </c>
      <c r="L75" s="3" t="s">
        <v>70</v>
      </c>
      <c r="M75" s="3">
        <v>10</v>
      </c>
      <c r="N75" s="77" t="s">
        <v>35</v>
      </c>
      <c r="O75" s="76"/>
      <c r="P75" s="76"/>
      <c r="Q75" s="76"/>
      <c r="R75" s="76"/>
      <c r="S75" s="76"/>
      <c r="T75" s="76"/>
      <c r="U75" s="76"/>
      <c r="V75" s="76"/>
    </row>
    <row r="76" spans="1:22" ht="24">
      <c r="A76" s="75" t="s">
        <v>35</v>
      </c>
      <c r="B76" s="76"/>
      <c r="C76" s="76"/>
      <c r="D76" s="76"/>
      <c r="E76" s="76"/>
      <c r="F76" s="76"/>
      <c r="G76" s="14" t="s">
        <v>133</v>
      </c>
      <c r="H76" s="51" t="s">
        <v>144</v>
      </c>
      <c r="I76" s="51" t="s">
        <v>245</v>
      </c>
      <c r="J76" s="53" t="s">
        <v>246</v>
      </c>
      <c r="K76" s="1">
        <v>796</v>
      </c>
      <c r="L76" s="3" t="s">
        <v>70</v>
      </c>
      <c r="M76" s="3">
        <v>15</v>
      </c>
      <c r="N76" s="77" t="s">
        <v>35</v>
      </c>
      <c r="O76" s="76"/>
      <c r="P76" s="76"/>
      <c r="Q76" s="76"/>
      <c r="R76" s="76"/>
      <c r="S76" s="76"/>
      <c r="T76" s="76"/>
      <c r="U76" s="76"/>
      <c r="V76" s="76"/>
    </row>
    <row r="77" spans="1:22" ht="27.75" customHeight="1">
      <c r="A77" s="75" t="s">
        <v>35</v>
      </c>
      <c r="B77" s="76"/>
      <c r="C77" s="76"/>
      <c r="D77" s="76"/>
      <c r="E77" s="76"/>
      <c r="F77" s="76"/>
      <c r="G77" s="14" t="s">
        <v>247</v>
      </c>
      <c r="H77" s="51" t="s">
        <v>248</v>
      </c>
      <c r="I77" s="51" t="s">
        <v>249</v>
      </c>
      <c r="J77" s="53" t="s">
        <v>250</v>
      </c>
      <c r="K77" s="1">
        <v>796</v>
      </c>
      <c r="L77" s="3" t="s">
        <v>70</v>
      </c>
      <c r="M77" s="3">
        <v>2</v>
      </c>
      <c r="N77" s="77" t="s">
        <v>35</v>
      </c>
      <c r="O77" s="76"/>
      <c r="P77" s="76"/>
      <c r="Q77" s="76"/>
      <c r="R77" s="76"/>
      <c r="S77" s="76"/>
      <c r="T77" s="76"/>
      <c r="U77" s="76"/>
      <c r="V77" s="76"/>
    </row>
    <row r="78" spans="1:22" ht="24">
      <c r="A78" s="75" t="s">
        <v>35</v>
      </c>
      <c r="B78" s="76"/>
      <c r="C78" s="76"/>
      <c r="D78" s="76"/>
      <c r="E78" s="76"/>
      <c r="F78" s="76"/>
      <c r="G78" s="50" t="s">
        <v>140</v>
      </c>
      <c r="H78" s="23" t="s">
        <v>141</v>
      </c>
      <c r="I78" s="51" t="s">
        <v>251</v>
      </c>
      <c r="J78" s="56" t="s">
        <v>252</v>
      </c>
      <c r="K78" s="1">
        <v>839</v>
      </c>
      <c r="L78" s="3" t="s">
        <v>253</v>
      </c>
      <c r="M78" s="3">
        <v>1</v>
      </c>
      <c r="N78" s="77" t="s">
        <v>35</v>
      </c>
      <c r="O78" s="76"/>
      <c r="P78" s="76"/>
      <c r="Q78" s="76"/>
      <c r="R78" s="76"/>
      <c r="S78" s="76"/>
      <c r="T78" s="76"/>
      <c r="U78" s="76"/>
      <c r="V78" s="76"/>
    </row>
    <row r="79" spans="1:22" ht="24">
      <c r="A79" s="75" t="s">
        <v>35</v>
      </c>
      <c r="B79" s="76"/>
      <c r="C79" s="76"/>
      <c r="D79" s="76"/>
      <c r="E79" s="76"/>
      <c r="F79" s="76"/>
      <c r="G79" s="50" t="s">
        <v>140</v>
      </c>
      <c r="H79" s="23" t="s">
        <v>141</v>
      </c>
      <c r="I79" s="51" t="s">
        <v>254</v>
      </c>
      <c r="J79" s="53" t="s">
        <v>255</v>
      </c>
      <c r="K79" s="1">
        <v>839</v>
      </c>
      <c r="L79" s="3" t="s">
        <v>253</v>
      </c>
      <c r="M79" s="3">
        <v>3</v>
      </c>
      <c r="N79" s="77" t="s">
        <v>35</v>
      </c>
      <c r="O79" s="76"/>
      <c r="P79" s="76"/>
      <c r="Q79" s="76"/>
      <c r="R79" s="76"/>
      <c r="S79" s="76"/>
      <c r="T79" s="76"/>
      <c r="U79" s="76"/>
      <c r="V79" s="76"/>
    </row>
    <row r="80" spans="1:22" ht="36">
      <c r="A80" s="75" t="s">
        <v>35</v>
      </c>
      <c r="B80" s="76"/>
      <c r="C80" s="76"/>
      <c r="D80" s="76"/>
      <c r="E80" s="76"/>
      <c r="F80" s="76"/>
      <c r="G80" s="50" t="s">
        <v>140</v>
      </c>
      <c r="H80" s="23" t="s">
        <v>141</v>
      </c>
      <c r="I80" s="51" t="s">
        <v>256</v>
      </c>
      <c r="J80" s="53" t="s">
        <v>257</v>
      </c>
      <c r="K80" s="1">
        <v>704</v>
      </c>
      <c r="L80" s="3" t="s">
        <v>229</v>
      </c>
      <c r="M80" s="3">
        <v>1</v>
      </c>
      <c r="N80" s="77" t="s">
        <v>35</v>
      </c>
      <c r="O80" s="76"/>
      <c r="P80" s="76"/>
      <c r="Q80" s="76"/>
      <c r="R80" s="76"/>
      <c r="S80" s="76"/>
      <c r="T80" s="76"/>
      <c r="U80" s="76"/>
      <c r="V80" s="76"/>
    </row>
    <row r="81" spans="1:22" ht="38.25" customHeight="1">
      <c r="A81" s="75" t="s">
        <v>35</v>
      </c>
      <c r="B81" s="76"/>
      <c r="C81" s="76"/>
      <c r="D81" s="76"/>
      <c r="E81" s="76"/>
      <c r="F81" s="76"/>
      <c r="G81" s="50" t="s">
        <v>140</v>
      </c>
      <c r="H81" s="23" t="s">
        <v>141</v>
      </c>
      <c r="I81" s="51" t="s">
        <v>258</v>
      </c>
      <c r="J81" s="53" t="s">
        <v>259</v>
      </c>
      <c r="K81" s="1">
        <v>704</v>
      </c>
      <c r="L81" s="3" t="s">
        <v>229</v>
      </c>
      <c r="M81" s="3">
        <v>1</v>
      </c>
      <c r="N81" s="77" t="s">
        <v>35</v>
      </c>
      <c r="O81" s="76"/>
      <c r="P81" s="76"/>
      <c r="Q81" s="76"/>
      <c r="R81" s="76"/>
      <c r="S81" s="76"/>
      <c r="T81" s="76"/>
      <c r="U81" s="76"/>
      <c r="V81" s="76"/>
    </row>
    <row r="82" spans="1:22" ht="36">
      <c r="A82" s="75" t="s">
        <v>35</v>
      </c>
      <c r="B82" s="76"/>
      <c r="C82" s="76"/>
      <c r="D82" s="76"/>
      <c r="E82" s="76"/>
      <c r="F82" s="76"/>
      <c r="G82" s="50" t="s">
        <v>140</v>
      </c>
      <c r="H82" s="23" t="s">
        <v>141</v>
      </c>
      <c r="I82" s="51" t="s">
        <v>260</v>
      </c>
      <c r="J82" s="53" t="s">
        <v>261</v>
      </c>
      <c r="K82" s="1">
        <v>796</v>
      </c>
      <c r="L82" s="3" t="s">
        <v>70</v>
      </c>
      <c r="M82" s="3">
        <v>2</v>
      </c>
      <c r="N82" s="77" t="s">
        <v>35</v>
      </c>
      <c r="O82" s="76"/>
      <c r="P82" s="76"/>
      <c r="Q82" s="76"/>
      <c r="R82" s="76"/>
      <c r="S82" s="76"/>
      <c r="T82" s="76"/>
      <c r="U82" s="76"/>
      <c r="V82" s="76"/>
    </row>
    <row r="83" spans="1:22" ht="36">
      <c r="A83" s="75" t="s">
        <v>35</v>
      </c>
      <c r="B83" s="76"/>
      <c r="C83" s="76"/>
      <c r="D83" s="76"/>
      <c r="E83" s="76"/>
      <c r="F83" s="76"/>
      <c r="G83" s="50" t="s">
        <v>140</v>
      </c>
      <c r="H83" s="23" t="s">
        <v>141</v>
      </c>
      <c r="I83" s="51" t="s">
        <v>262</v>
      </c>
      <c r="J83" s="53" t="s">
        <v>263</v>
      </c>
      <c r="K83" s="1">
        <v>796</v>
      </c>
      <c r="L83" s="3" t="s">
        <v>70</v>
      </c>
      <c r="M83" s="3">
        <v>4</v>
      </c>
      <c r="N83" s="77" t="s">
        <v>35</v>
      </c>
      <c r="O83" s="76"/>
      <c r="P83" s="76"/>
      <c r="Q83" s="76"/>
      <c r="R83" s="76"/>
      <c r="S83" s="76"/>
      <c r="T83" s="76"/>
      <c r="U83" s="76"/>
      <c r="V83" s="76"/>
    </row>
    <row r="84" spans="1:22" ht="24">
      <c r="A84" s="75" t="s">
        <v>35</v>
      </c>
      <c r="B84" s="76"/>
      <c r="C84" s="76"/>
      <c r="D84" s="76"/>
      <c r="E84" s="76"/>
      <c r="F84" s="76"/>
      <c r="G84" s="50" t="s">
        <v>140</v>
      </c>
      <c r="H84" s="23" t="s">
        <v>141</v>
      </c>
      <c r="I84" s="51" t="s">
        <v>264</v>
      </c>
      <c r="J84" s="53" t="s">
        <v>265</v>
      </c>
      <c r="K84" s="1">
        <v>796</v>
      </c>
      <c r="L84" s="3" t="s">
        <v>70</v>
      </c>
      <c r="M84" s="3">
        <v>15</v>
      </c>
      <c r="N84" s="77" t="s">
        <v>35</v>
      </c>
      <c r="O84" s="76"/>
      <c r="P84" s="76"/>
      <c r="Q84" s="76"/>
      <c r="R84" s="76"/>
      <c r="S84" s="76"/>
      <c r="T84" s="76"/>
      <c r="U84" s="76"/>
      <c r="V84" s="76"/>
    </row>
    <row r="85" spans="1:22" ht="39.75" customHeight="1">
      <c r="A85" s="75" t="s">
        <v>35</v>
      </c>
      <c r="B85" s="76"/>
      <c r="C85" s="76"/>
      <c r="D85" s="76"/>
      <c r="E85" s="76"/>
      <c r="F85" s="76"/>
      <c r="G85" s="14" t="s">
        <v>146</v>
      </c>
      <c r="H85" s="51" t="s">
        <v>266</v>
      </c>
      <c r="I85" s="51" t="s">
        <v>267</v>
      </c>
      <c r="J85" s="53" t="s">
        <v>268</v>
      </c>
      <c r="K85" s="1">
        <v>796</v>
      </c>
      <c r="L85" s="3" t="s">
        <v>70</v>
      </c>
      <c r="M85" s="3">
        <v>1</v>
      </c>
      <c r="N85" s="77" t="s">
        <v>35</v>
      </c>
      <c r="O85" s="76"/>
      <c r="P85" s="76"/>
      <c r="Q85" s="76"/>
      <c r="R85" s="76"/>
      <c r="S85" s="76"/>
      <c r="T85" s="76"/>
      <c r="U85" s="76"/>
      <c r="V85" s="76"/>
    </row>
    <row r="86" spans="1:22" ht="51" customHeight="1">
      <c r="A86" s="75" t="s">
        <v>35</v>
      </c>
      <c r="B86" s="76"/>
      <c r="C86" s="76"/>
      <c r="D86" s="76"/>
      <c r="E86" s="76"/>
      <c r="F86" s="76"/>
      <c r="G86" s="50" t="s">
        <v>146</v>
      </c>
      <c r="H86" s="23" t="s">
        <v>147</v>
      </c>
      <c r="I86" s="51" t="s">
        <v>269</v>
      </c>
      <c r="J86" s="53" t="s">
        <v>270</v>
      </c>
      <c r="K86" s="1">
        <v>796</v>
      </c>
      <c r="L86" s="3" t="s">
        <v>70</v>
      </c>
      <c r="M86" s="3">
        <v>1</v>
      </c>
      <c r="N86" s="77" t="s">
        <v>35</v>
      </c>
      <c r="O86" s="76"/>
      <c r="P86" s="76"/>
      <c r="Q86" s="76"/>
      <c r="R86" s="76"/>
      <c r="S86" s="76"/>
      <c r="T86" s="76"/>
      <c r="U86" s="76"/>
      <c r="V86" s="76"/>
    </row>
    <row r="87" spans="1:22" ht="84.75" customHeight="1">
      <c r="A87" s="75" t="s">
        <v>35</v>
      </c>
      <c r="B87" s="76"/>
      <c r="C87" s="76"/>
      <c r="D87" s="76"/>
      <c r="E87" s="76"/>
      <c r="F87" s="76"/>
      <c r="G87" s="50" t="s">
        <v>146</v>
      </c>
      <c r="H87" s="23" t="s">
        <v>147</v>
      </c>
      <c r="I87" s="51" t="s">
        <v>271</v>
      </c>
      <c r="J87" s="53" t="s">
        <v>272</v>
      </c>
      <c r="K87" s="1">
        <v>796</v>
      </c>
      <c r="L87" s="3" t="s">
        <v>70</v>
      </c>
      <c r="M87" s="3">
        <v>6</v>
      </c>
      <c r="N87" s="77" t="s">
        <v>35</v>
      </c>
      <c r="O87" s="76"/>
      <c r="P87" s="76"/>
      <c r="Q87" s="76"/>
      <c r="R87" s="76"/>
      <c r="S87" s="76"/>
      <c r="T87" s="76"/>
      <c r="U87" s="76"/>
      <c r="V87" s="76"/>
    </row>
    <row r="88" spans="1:22" ht="41.25" customHeight="1">
      <c r="A88" s="75" t="s">
        <v>35</v>
      </c>
      <c r="B88" s="76"/>
      <c r="C88" s="76"/>
      <c r="D88" s="76"/>
      <c r="E88" s="76"/>
      <c r="F88" s="76"/>
      <c r="G88" s="14" t="s">
        <v>140</v>
      </c>
      <c r="H88" s="51" t="s">
        <v>141</v>
      </c>
      <c r="I88" s="51" t="s">
        <v>273</v>
      </c>
      <c r="J88" s="53" t="s">
        <v>274</v>
      </c>
      <c r="K88" s="1">
        <v>796</v>
      </c>
      <c r="L88" s="3" t="s">
        <v>70</v>
      </c>
      <c r="M88" s="3">
        <v>8</v>
      </c>
      <c r="N88" s="77" t="s">
        <v>35</v>
      </c>
      <c r="O88" s="76"/>
      <c r="P88" s="76"/>
      <c r="Q88" s="76"/>
      <c r="R88" s="76"/>
      <c r="S88" s="76"/>
      <c r="T88" s="76"/>
      <c r="U88" s="76"/>
      <c r="V88" s="76"/>
    </row>
    <row r="89" spans="1:22" ht="38.25" customHeight="1">
      <c r="A89" s="75" t="s">
        <v>35</v>
      </c>
      <c r="B89" s="76"/>
      <c r="C89" s="76"/>
      <c r="D89" s="76"/>
      <c r="E89" s="76"/>
      <c r="F89" s="76"/>
      <c r="G89" s="14" t="s">
        <v>140</v>
      </c>
      <c r="H89" s="51" t="s">
        <v>141</v>
      </c>
      <c r="I89" s="51" t="s">
        <v>275</v>
      </c>
      <c r="J89" s="55" t="s">
        <v>276</v>
      </c>
      <c r="K89" s="1">
        <v>796</v>
      </c>
      <c r="L89" s="3" t="s">
        <v>70</v>
      </c>
      <c r="M89" s="3">
        <v>60</v>
      </c>
      <c r="N89" s="77" t="s">
        <v>35</v>
      </c>
      <c r="O89" s="76"/>
      <c r="P89" s="76"/>
      <c r="Q89" s="76"/>
      <c r="R89" s="76"/>
      <c r="S89" s="76"/>
      <c r="T89" s="76"/>
      <c r="U89" s="76"/>
      <c r="V89" s="76"/>
    </row>
    <row r="90" spans="1:22" ht="63" customHeight="1">
      <c r="A90" s="75" t="s">
        <v>35</v>
      </c>
      <c r="B90" s="76"/>
      <c r="C90" s="76"/>
      <c r="D90" s="76"/>
      <c r="E90" s="76"/>
      <c r="F90" s="76"/>
      <c r="G90" s="14" t="s">
        <v>140</v>
      </c>
      <c r="H90" s="51" t="s">
        <v>141</v>
      </c>
      <c r="I90" s="51" t="s">
        <v>277</v>
      </c>
      <c r="J90" s="55" t="s">
        <v>278</v>
      </c>
      <c r="K90" s="1">
        <v>839</v>
      </c>
      <c r="L90" s="3" t="s">
        <v>253</v>
      </c>
      <c r="M90" s="3">
        <v>20</v>
      </c>
      <c r="N90" s="77" t="s">
        <v>35</v>
      </c>
      <c r="O90" s="76"/>
      <c r="P90" s="76"/>
      <c r="Q90" s="76"/>
      <c r="R90" s="76"/>
      <c r="S90" s="76"/>
      <c r="T90" s="76"/>
      <c r="U90" s="76"/>
      <c r="V90" s="76"/>
    </row>
    <row r="91" spans="1:22" ht="24">
      <c r="A91" s="75" t="s">
        <v>35</v>
      </c>
      <c r="B91" s="76"/>
      <c r="C91" s="76"/>
      <c r="D91" s="76"/>
      <c r="E91" s="76"/>
      <c r="F91" s="76"/>
      <c r="G91" s="50" t="s">
        <v>279</v>
      </c>
      <c r="H91" s="23" t="s">
        <v>280</v>
      </c>
      <c r="I91" s="51" t="s">
        <v>281</v>
      </c>
      <c r="J91" s="55" t="s">
        <v>282</v>
      </c>
      <c r="K91" s="1">
        <v>796</v>
      </c>
      <c r="L91" s="3" t="s">
        <v>70</v>
      </c>
      <c r="M91" s="3">
        <v>2</v>
      </c>
      <c r="N91" s="77" t="s">
        <v>35</v>
      </c>
      <c r="O91" s="76"/>
      <c r="P91" s="76"/>
      <c r="Q91" s="76"/>
      <c r="R91" s="76"/>
      <c r="S91" s="76"/>
      <c r="T91" s="76"/>
      <c r="U91" s="76"/>
      <c r="V91" s="76"/>
    </row>
    <row r="92" spans="1:22" ht="43.5" customHeight="1">
      <c r="A92" s="75" t="s">
        <v>35</v>
      </c>
      <c r="B92" s="76"/>
      <c r="C92" s="76"/>
      <c r="D92" s="76"/>
      <c r="E92" s="76"/>
      <c r="F92" s="76"/>
      <c r="G92" s="50" t="s">
        <v>92</v>
      </c>
      <c r="H92" s="23" t="s">
        <v>148</v>
      </c>
      <c r="I92" s="51" t="s">
        <v>283</v>
      </c>
      <c r="J92" s="55" t="s">
        <v>284</v>
      </c>
      <c r="K92" s="1">
        <v>796</v>
      </c>
      <c r="L92" s="3" t="s">
        <v>70</v>
      </c>
      <c r="M92" s="3">
        <v>10</v>
      </c>
      <c r="N92" s="77" t="s">
        <v>35</v>
      </c>
      <c r="O92" s="76"/>
      <c r="P92" s="76"/>
      <c r="Q92" s="76"/>
      <c r="R92" s="76"/>
      <c r="S92" s="76"/>
      <c r="T92" s="76"/>
      <c r="U92" s="76"/>
      <c r="V92" s="76"/>
    </row>
    <row r="93" spans="1:22" ht="38.25" customHeight="1">
      <c r="A93" s="75" t="s">
        <v>35</v>
      </c>
      <c r="B93" s="76"/>
      <c r="C93" s="76"/>
      <c r="D93" s="76"/>
      <c r="E93" s="76"/>
      <c r="F93" s="76"/>
      <c r="G93" s="50" t="s">
        <v>92</v>
      </c>
      <c r="H93" s="23" t="s">
        <v>148</v>
      </c>
      <c r="I93" s="51" t="s">
        <v>285</v>
      </c>
      <c r="J93" s="55" t="s">
        <v>286</v>
      </c>
      <c r="K93" s="1">
        <v>796</v>
      </c>
      <c r="L93" s="3" t="s">
        <v>70</v>
      </c>
      <c r="M93" s="3">
        <v>120</v>
      </c>
      <c r="N93" s="77" t="s">
        <v>35</v>
      </c>
      <c r="O93" s="76"/>
      <c r="P93" s="76"/>
      <c r="Q93" s="76"/>
      <c r="R93" s="76"/>
      <c r="S93" s="76"/>
      <c r="T93" s="76"/>
      <c r="U93" s="76"/>
      <c r="V93" s="76"/>
    </row>
    <row r="94" spans="1:22" ht="36.75" customHeight="1">
      <c r="A94" s="75" t="s">
        <v>35</v>
      </c>
      <c r="B94" s="76"/>
      <c r="C94" s="76"/>
      <c r="D94" s="76"/>
      <c r="E94" s="76"/>
      <c r="F94" s="76"/>
      <c r="G94" s="50" t="s">
        <v>92</v>
      </c>
      <c r="H94" s="23" t="s">
        <v>148</v>
      </c>
      <c r="I94" s="51" t="s">
        <v>287</v>
      </c>
      <c r="J94" s="55" t="s">
        <v>288</v>
      </c>
      <c r="K94" s="1">
        <v>796</v>
      </c>
      <c r="L94" s="3" t="s">
        <v>70</v>
      </c>
      <c r="M94" s="3">
        <v>10</v>
      </c>
      <c r="N94" s="77" t="s">
        <v>35</v>
      </c>
      <c r="O94" s="76"/>
      <c r="P94" s="76"/>
      <c r="Q94" s="76"/>
      <c r="R94" s="76"/>
      <c r="S94" s="76"/>
      <c r="T94" s="76"/>
      <c r="U94" s="76"/>
      <c r="V94" s="76"/>
    </row>
    <row r="95" spans="1:22" ht="36" customHeight="1">
      <c r="A95" s="75" t="s">
        <v>35</v>
      </c>
      <c r="B95" s="76"/>
      <c r="C95" s="76"/>
      <c r="D95" s="76"/>
      <c r="E95" s="76"/>
      <c r="F95" s="76"/>
      <c r="G95" s="50" t="s">
        <v>92</v>
      </c>
      <c r="H95" s="23" t="s">
        <v>148</v>
      </c>
      <c r="I95" s="51" t="s">
        <v>289</v>
      </c>
      <c r="J95" s="55" t="s">
        <v>290</v>
      </c>
      <c r="K95" s="1">
        <v>796</v>
      </c>
      <c r="L95" s="3" t="s">
        <v>70</v>
      </c>
      <c r="M95" s="3">
        <v>48</v>
      </c>
      <c r="N95" s="77" t="s">
        <v>35</v>
      </c>
      <c r="O95" s="76"/>
      <c r="P95" s="76"/>
      <c r="Q95" s="76"/>
      <c r="R95" s="76"/>
      <c r="S95" s="76"/>
      <c r="T95" s="76"/>
      <c r="U95" s="76"/>
      <c r="V95" s="76"/>
    </row>
    <row r="96" spans="1:22" ht="36.75" customHeight="1">
      <c r="A96" s="75" t="s">
        <v>35</v>
      </c>
      <c r="B96" s="76"/>
      <c r="C96" s="76"/>
      <c r="D96" s="76"/>
      <c r="E96" s="76"/>
      <c r="F96" s="76"/>
      <c r="G96" s="50" t="s">
        <v>92</v>
      </c>
      <c r="H96" s="23" t="s">
        <v>148</v>
      </c>
      <c r="I96" s="51" t="s">
        <v>291</v>
      </c>
      <c r="J96" s="55" t="s">
        <v>292</v>
      </c>
      <c r="K96" s="1">
        <v>796</v>
      </c>
      <c r="L96" s="3" t="s">
        <v>70</v>
      </c>
      <c r="M96" s="3">
        <v>200</v>
      </c>
      <c r="N96" s="77" t="s">
        <v>35</v>
      </c>
      <c r="O96" s="76"/>
      <c r="P96" s="76"/>
      <c r="Q96" s="76"/>
      <c r="R96" s="76"/>
      <c r="S96" s="76"/>
      <c r="T96" s="76"/>
      <c r="U96" s="76"/>
      <c r="V96" s="76"/>
    </row>
    <row r="97" spans="1:22" ht="62.25" customHeight="1">
      <c r="A97" s="75" t="s">
        <v>35</v>
      </c>
      <c r="B97" s="76"/>
      <c r="C97" s="76"/>
      <c r="D97" s="76"/>
      <c r="E97" s="76"/>
      <c r="F97" s="76"/>
      <c r="G97" s="50" t="s">
        <v>133</v>
      </c>
      <c r="H97" s="23" t="s">
        <v>144</v>
      </c>
      <c r="I97" s="51" t="s">
        <v>293</v>
      </c>
      <c r="J97" s="53" t="s">
        <v>294</v>
      </c>
      <c r="K97" s="1">
        <v>796</v>
      </c>
      <c r="L97" s="3" t="s">
        <v>70</v>
      </c>
      <c r="M97" s="3">
        <v>100</v>
      </c>
      <c r="N97" s="77" t="s">
        <v>35</v>
      </c>
      <c r="O97" s="76"/>
      <c r="P97" s="76"/>
      <c r="Q97" s="76"/>
      <c r="R97" s="76"/>
      <c r="S97" s="76"/>
      <c r="T97" s="76"/>
      <c r="U97" s="76"/>
      <c r="V97" s="76"/>
    </row>
    <row r="98" spans="1:22" ht="24">
      <c r="A98" s="75" t="s">
        <v>35</v>
      </c>
      <c r="B98" s="76"/>
      <c r="C98" s="76"/>
      <c r="D98" s="76"/>
      <c r="E98" s="76"/>
      <c r="F98" s="76"/>
      <c r="G98" s="14" t="s">
        <v>140</v>
      </c>
      <c r="H98" s="51" t="s">
        <v>141</v>
      </c>
      <c r="I98" s="51" t="s">
        <v>295</v>
      </c>
      <c r="J98" s="55" t="s">
        <v>296</v>
      </c>
      <c r="K98" s="1">
        <v>796</v>
      </c>
      <c r="L98" s="3" t="s">
        <v>70</v>
      </c>
      <c r="M98" s="3">
        <v>50</v>
      </c>
      <c r="N98" s="77" t="s">
        <v>35</v>
      </c>
      <c r="O98" s="76"/>
      <c r="P98" s="76"/>
      <c r="Q98" s="76"/>
      <c r="R98" s="76"/>
      <c r="S98" s="76"/>
      <c r="T98" s="76"/>
      <c r="U98" s="76"/>
      <c r="V98" s="76"/>
    </row>
    <row r="99" spans="1:22" ht="24.75" customHeight="1">
      <c r="A99" s="75" t="s">
        <v>35</v>
      </c>
      <c r="B99" s="76"/>
      <c r="C99" s="76"/>
      <c r="D99" s="76"/>
      <c r="E99" s="76"/>
      <c r="F99" s="76"/>
      <c r="G99" s="14" t="s">
        <v>140</v>
      </c>
      <c r="H99" s="51" t="s">
        <v>141</v>
      </c>
      <c r="I99" s="51" t="s">
        <v>297</v>
      </c>
      <c r="J99" s="55" t="s">
        <v>298</v>
      </c>
      <c r="K99" s="1">
        <v>796</v>
      </c>
      <c r="L99" s="3" t="s">
        <v>70</v>
      </c>
      <c r="M99" s="3">
        <v>50</v>
      </c>
      <c r="N99" s="77" t="s">
        <v>35</v>
      </c>
      <c r="O99" s="76"/>
      <c r="P99" s="76"/>
      <c r="Q99" s="76"/>
      <c r="R99" s="76"/>
      <c r="S99" s="76"/>
      <c r="T99" s="76"/>
      <c r="U99" s="76"/>
      <c r="V99" s="76"/>
    </row>
    <row r="100" spans="1:22" ht="30" customHeight="1">
      <c r="A100" s="75" t="s">
        <v>35</v>
      </c>
      <c r="B100" s="76"/>
      <c r="C100" s="76"/>
      <c r="D100" s="76"/>
      <c r="E100" s="76"/>
      <c r="F100" s="76"/>
      <c r="G100" s="14" t="s">
        <v>140</v>
      </c>
      <c r="H100" s="51" t="s">
        <v>141</v>
      </c>
      <c r="I100" s="51" t="s">
        <v>299</v>
      </c>
      <c r="J100" s="55" t="s">
        <v>300</v>
      </c>
      <c r="K100" s="1">
        <v>796</v>
      </c>
      <c r="L100" s="3" t="s">
        <v>70</v>
      </c>
      <c r="M100" s="3">
        <v>50</v>
      </c>
      <c r="N100" s="77" t="s">
        <v>35</v>
      </c>
      <c r="O100" s="76"/>
      <c r="P100" s="76"/>
      <c r="Q100" s="76"/>
      <c r="R100" s="76"/>
      <c r="S100" s="76"/>
      <c r="T100" s="76"/>
      <c r="U100" s="76"/>
      <c r="V100" s="76"/>
    </row>
    <row r="101" spans="1:22" ht="24">
      <c r="A101" s="75" t="s">
        <v>35</v>
      </c>
      <c r="B101" s="76"/>
      <c r="C101" s="76"/>
      <c r="D101" s="76"/>
      <c r="E101" s="76"/>
      <c r="F101" s="76"/>
      <c r="G101" s="14" t="s">
        <v>140</v>
      </c>
      <c r="H101" s="51" t="s">
        <v>141</v>
      </c>
      <c r="I101" s="51" t="s">
        <v>301</v>
      </c>
      <c r="J101" s="55" t="s">
        <v>302</v>
      </c>
      <c r="K101" s="1">
        <v>796</v>
      </c>
      <c r="L101" s="3" t="s">
        <v>70</v>
      </c>
      <c r="M101" s="3">
        <v>50</v>
      </c>
      <c r="N101" s="77" t="s">
        <v>35</v>
      </c>
      <c r="O101" s="76"/>
      <c r="P101" s="76"/>
      <c r="Q101" s="76"/>
      <c r="R101" s="76"/>
      <c r="S101" s="76"/>
      <c r="T101" s="76"/>
      <c r="U101" s="76"/>
      <c r="V101" s="76"/>
    </row>
    <row r="102" spans="1:22" ht="24">
      <c r="A102" s="75" t="s">
        <v>35</v>
      </c>
      <c r="B102" s="76"/>
      <c r="C102" s="76"/>
      <c r="D102" s="76"/>
      <c r="E102" s="76"/>
      <c r="F102" s="76"/>
      <c r="G102" s="50" t="s">
        <v>138</v>
      </c>
      <c r="H102" s="23" t="s">
        <v>149</v>
      </c>
      <c r="I102" s="51" t="s">
        <v>303</v>
      </c>
      <c r="J102" s="55" t="s">
        <v>304</v>
      </c>
      <c r="K102" s="1">
        <v>796</v>
      </c>
      <c r="L102" s="3" t="s">
        <v>70</v>
      </c>
      <c r="M102" s="3">
        <v>30</v>
      </c>
      <c r="N102" s="77" t="s">
        <v>35</v>
      </c>
      <c r="O102" s="76"/>
      <c r="P102" s="76"/>
      <c r="Q102" s="76"/>
      <c r="R102" s="76"/>
      <c r="S102" s="76"/>
      <c r="T102" s="76"/>
      <c r="U102" s="76"/>
      <c r="V102" s="76"/>
    </row>
    <row r="103" spans="1:22" ht="75" customHeight="1">
      <c r="A103" s="75" t="s">
        <v>35</v>
      </c>
      <c r="B103" s="76"/>
      <c r="C103" s="76"/>
      <c r="D103" s="76"/>
      <c r="E103" s="76"/>
      <c r="F103" s="76"/>
      <c r="G103" s="50" t="s">
        <v>140</v>
      </c>
      <c r="H103" s="23" t="s">
        <v>141</v>
      </c>
      <c r="I103" s="51" t="s">
        <v>305</v>
      </c>
      <c r="J103" s="55" t="s">
        <v>306</v>
      </c>
      <c r="K103" s="1">
        <v>796</v>
      </c>
      <c r="L103" s="3" t="s">
        <v>70</v>
      </c>
      <c r="M103" s="3">
        <v>6</v>
      </c>
      <c r="N103" s="77" t="s">
        <v>35</v>
      </c>
      <c r="O103" s="76"/>
      <c r="P103" s="76"/>
      <c r="Q103" s="76"/>
      <c r="R103" s="76"/>
      <c r="S103" s="76"/>
      <c r="T103" s="76"/>
      <c r="U103" s="76"/>
      <c r="V103" s="76"/>
    </row>
    <row r="104" spans="1:22" ht="66" customHeight="1">
      <c r="A104" s="75" t="s">
        <v>35</v>
      </c>
      <c r="B104" s="76"/>
      <c r="C104" s="76"/>
      <c r="D104" s="76"/>
      <c r="E104" s="76"/>
      <c r="F104" s="76"/>
      <c r="G104" s="50" t="s">
        <v>140</v>
      </c>
      <c r="H104" s="23" t="s">
        <v>141</v>
      </c>
      <c r="I104" s="51" t="s">
        <v>307</v>
      </c>
      <c r="J104" s="55" t="s">
        <v>308</v>
      </c>
      <c r="K104" s="1">
        <v>796</v>
      </c>
      <c r="L104" s="3" t="s">
        <v>70</v>
      </c>
      <c r="M104" s="3">
        <v>3</v>
      </c>
      <c r="N104" s="77" t="s">
        <v>35</v>
      </c>
      <c r="O104" s="76"/>
      <c r="P104" s="76"/>
      <c r="Q104" s="76"/>
      <c r="R104" s="76"/>
      <c r="S104" s="76"/>
      <c r="T104" s="76"/>
      <c r="U104" s="76"/>
      <c r="V104" s="76"/>
    </row>
    <row r="105" spans="1:22" ht="36">
      <c r="A105" s="75" t="s">
        <v>35</v>
      </c>
      <c r="B105" s="76"/>
      <c r="C105" s="76"/>
      <c r="D105" s="76"/>
      <c r="E105" s="76"/>
      <c r="F105" s="76"/>
      <c r="G105" s="14" t="s">
        <v>133</v>
      </c>
      <c r="H105" s="51" t="s">
        <v>150</v>
      </c>
      <c r="I105" s="51" t="s">
        <v>151</v>
      </c>
      <c r="J105" s="55" t="s">
        <v>309</v>
      </c>
      <c r="K105" s="1">
        <v>796</v>
      </c>
      <c r="L105" s="3" t="s">
        <v>70</v>
      </c>
      <c r="M105" s="3">
        <v>250</v>
      </c>
      <c r="N105" s="77" t="s">
        <v>35</v>
      </c>
      <c r="O105" s="76"/>
      <c r="P105" s="76"/>
      <c r="Q105" s="76"/>
      <c r="R105" s="76"/>
      <c r="S105" s="76"/>
      <c r="T105" s="76"/>
      <c r="U105" s="76"/>
      <c r="V105" s="76"/>
    </row>
    <row r="106" spans="1:22" ht="48">
      <c r="A106" s="75" t="s">
        <v>35</v>
      </c>
      <c r="B106" s="76"/>
      <c r="C106" s="76"/>
      <c r="D106" s="76"/>
      <c r="E106" s="76"/>
      <c r="F106" s="76"/>
      <c r="G106" s="14" t="s">
        <v>133</v>
      </c>
      <c r="H106" s="51" t="s">
        <v>150</v>
      </c>
      <c r="I106" s="51" t="s">
        <v>152</v>
      </c>
      <c r="J106" s="55" t="s">
        <v>310</v>
      </c>
      <c r="K106" s="1">
        <v>796</v>
      </c>
      <c r="L106" s="3" t="s">
        <v>70</v>
      </c>
      <c r="M106" s="3">
        <v>210</v>
      </c>
      <c r="N106" s="77" t="s">
        <v>35</v>
      </c>
      <c r="O106" s="76"/>
      <c r="P106" s="76"/>
      <c r="Q106" s="76"/>
      <c r="R106" s="76"/>
      <c r="S106" s="76"/>
      <c r="T106" s="76"/>
      <c r="U106" s="76"/>
      <c r="V106" s="76"/>
    </row>
    <row r="107" spans="1:22" ht="27.75" customHeight="1">
      <c r="A107" s="75" t="s">
        <v>35</v>
      </c>
      <c r="B107" s="76"/>
      <c r="C107" s="76"/>
      <c r="D107" s="76"/>
      <c r="E107" s="76"/>
      <c r="F107" s="76"/>
      <c r="G107" s="50" t="s">
        <v>92</v>
      </c>
      <c r="H107" s="23" t="s">
        <v>311</v>
      </c>
      <c r="I107" s="51" t="s">
        <v>312</v>
      </c>
      <c r="J107" s="55" t="s">
        <v>313</v>
      </c>
      <c r="K107" s="1">
        <v>796</v>
      </c>
      <c r="L107" s="3" t="s">
        <v>70</v>
      </c>
      <c r="M107" s="3">
        <v>1</v>
      </c>
      <c r="N107" s="77" t="s">
        <v>35</v>
      </c>
      <c r="O107" s="76"/>
      <c r="P107" s="76"/>
      <c r="Q107" s="76"/>
      <c r="R107" s="76"/>
      <c r="S107" s="76"/>
      <c r="T107" s="76"/>
      <c r="U107" s="76"/>
      <c r="V107" s="76"/>
    </row>
    <row r="108" spans="1:22" ht="24">
      <c r="A108" s="75" t="s">
        <v>35</v>
      </c>
      <c r="B108" s="76"/>
      <c r="C108" s="76"/>
      <c r="D108" s="76"/>
      <c r="E108" s="76"/>
      <c r="F108" s="76"/>
      <c r="G108" s="14" t="s">
        <v>92</v>
      </c>
      <c r="H108" s="51" t="s">
        <v>311</v>
      </c>
      <c r="I108" s="51" t="s">
        <v>314</v>
      </c>
      <c r="J108" s="55" t="s">
        <v>315</v>
      </c>
      <c r="K108" s="1">
        <v>796</v>
      </c>
      <c r="L108" s="3" t="s">
        <v>70</v>
      </c>
      <c r="M108" s="3">
        <v>2</v>
      </c>
      <c r="N108" s="77" t="s">
        <v>35</v>
      </c>
      <c r="O108" s="76"/>
      <c r="P108" s="76"/>
      <c r="Q108" s="76"/>
      <c r="R108" s="76"/>
      <c r="S108" s="76"/>
      <c r="T108" s="76"/>
      <c r="U108" s="76"/>
      <c r="V108" s="76"/>
    </row>
    <row r="109" spans="1:22" ht="24">
      <c r="A109" s="75" t="s">
        <v>35</v>
      </c>
      <c r="B109" s="76"/>
      <c r="C109" s="76"/>
      <c r="D109" s="76"/>
      <c r="E109" s="76"/>
      <c r="F109" s="76"/>
      <c r="G109" s="14" t="s">
        <v>92</v>
      </c>
      <c r="H109" s="51" t="s">
        <v>311</v>
      </c>
      <c r="I109" s="51" t="s">
        <v>316</v>
      </c>
      <c r="J109" s="55" t="s">
        <v>317</v>
      </c>
      <c r="K109" s="1">
        <v>796</v>
      </c>
      <c r="L109" s="3" t="s">
        <v>70</v>
      </c>
      <c r="M109" s="3">
        <v>4</v>
      </c>
      <c r="N109" s="77" t="s">
        <v>35</v>
      </c>
      <c r="O109" s="76"/>
      <c r="P109" s="76"/>
      <c r="Q109" s="76"/>
      <c r="R109" s="76"/>
      <c r="S109" s="76"/>
      <c r="T109" s="76"/>
      <c r="U109" s="76"/>
      <c r="V109" s="76"/>
    </row>
    <row r="110" spans="1:22" ht="108">
      <c r="A110" s="2" t="s">
        <v>30</v>
      </c>
      <c r="B110" s="1">
        <v>803</v>
      </c>
      <c r="C110" s="1">
        <v>1002</v>
      </c>
      <c r="D110" s="2" t="s">
        <v>50</v>
      </c>
      <c r="E110" s="1">
        <v>244</v>
      </c>
      <c r="F110" s="2" t="s">
        <v>51</v>
      </c>
      <c r="G110" s="3" t="s">
        <v>64</v>
      </c>
      <c r="H110" s="3" t="s">
        <v>65</v>
      </c>
      <c r="I110" s="25" t="s">
        <v>66</v>
      </c>
      <c r="J110" s="16" t="s">
        <v>107</v>
      </c>
      <c r="K110" s="1">
        <v>362</v>
      </c>
      <c r="L110" s="3" t="s">
        <v>67</v>
      </c>
      <c r="M110" s="1">
        <v>12</v>
      </c>
      <c r="N110" s="14">
        <v>47419000000</v>
      </c>
      <c r="O110" s="3" t="s">
        <v>68</v>
      </c>
      <c r="P110" s="5">
        <v>1615200</v>
      </c>
      <c r="Q110" s="14" t="s">
        <v>172</v>
      </c>
      <c r="R110" s="6" t="s">
        <v>324</v>
      </c>
      <c r="S110" s="3" t="s">
        <v>323</v>
      </c>
      <c r="T110" s="3" t="s">
        <v>69</v>
      </c>
      <c r="U110" s="3" t="s">
        <v>56</v>
      </c>
      <c r="V110" s="3" t="s">
        <v>56</v>
      </c>
    </row>
    <row r="111" spans="1:22" ht="108">
      <c r="A111" s="2" t="s">
        <v>31</v>
      </c>
      <c r="B111" s="1">
        <v>803</v>
      </c>
      <c r="C111" s="1">
        <v>1002</v>
      </c>
      <c r="D111" s="2" t="s">
        <v>50</v>
      </c>
      <c r="E111" s="1">
        <v>244</v>
      </c>
      <c r="F111" s="2" t="s">
        <v>51</v>
      </c>
      <c r="G111" s="3" t="s">
        <v>129</v>
      </c>
      <c r="H111" s="3" t="s">
        <v>130</v>
      </c>
      <c r="I111" s="3" t="s">
        <v>325</v>
      </c>
      <c r="J111" s="3" t="s">
        <v>326</v>
      </c>
      <c r="K111" s="1">
        <v>876</v>
      </c>
      <c r="L111" s="3" t="s">
        <v>73</v>
      </c>
      <c r="M111" s="1">
        <v>1</v>
      </c>
      <c r="N111" s="14">
        <v>47419000000</v>
      </c>
      <c r="O111" s="3" t="s">
        <v>68</v>
      </c>
      <c r="P111" s="5">
        <v>300000</v>
      </c>
      <c r="Q111" s="14" t="s">
        <v>327</v>
      </c>
      <c r="R111" s="6" t="s">
        <v>328</v>
      </c>
      <c r="S111" s="30" t="s">
        <v>322</v>
      </c>
      <c r="T111" s="3" t="s">
        <v>69</v>
      </c>
      <c r="U111" s="3" t="s">
        <v>56</v>
      </c>
      <c r="V111" s="3" t="s">
        <v>56</v>
      </c>
    </row>
    <row r="112" spans="1:22" ht="108">
      <c r="A112" s="2" t="s">
        <v>32</v>
      </c>
      <c r="B112" s="1">
        <v>803</v>
      </c>
      <c r="C112" s="1">
        <v>1002</v>
      </c>
      <c r="D112" s="2" t="s">
        <v>50</v>
      </c>
      <c r="E112" s="1">
        <v>244</v>
      </c>
      <c r="F112" s="2" t="s">
        <v>51</v>
      </c>
      <c r="G112" s="3" t="s">
        <v>64</v>
      </c>
      <c r="H112" s="3" t="s">
        <v>65</v>
      </c>
      <c r="I112" s="25" t="s">
        <v>66</v>
      </c>
      <c r="J112" s="16" t="s">
        <v>107</v>
      </c>
      <c r="K112" s="1">
        <v>362</v>
      </c>
      <c r="L112" s="3" t="s">
        <v>67</v>
      </c>
      <c r="M112" s="1">
        <v>12</v>
      </c>
      <c r="N112" s="14">
        <v>47419000000</v>
      </c>
      <c r="O112" s="3" t="s">
        <v>68</v>
      </c>
      <c r="P112" s="5">
        <v>1615200</v>
      </c>
      <c r="Q112" s="14" t="s">
        <v>324</v>
      </c>
      <c r="R112" s="6" t="s">
        <v>329</v>
      </c>
      <c r="S112" s="3" t="s">
        <v>323</v>
      </c>
      <c r="T112" s="3" t="s">
        <v>69</v>
      </c>
      <c r="U112" s="3" t="s">
        <v>56</v>
      </c>
      <c r="V112" s="3" t="s">
        <v>56</v>
      </c>
    </row>
    <row r="113" spans="1:22" ht="108">
      <c r="A113" s="2" t="s">
        <v>33</v>
      </c>
      <c r="B113" s="1">
        <v>803</v>
      </c>
      <c r="C113" s="1">
        <v>1002</v>
      </c>
      <c r="D113" s="2" t="s">
        <v>50</v>
      </c>
      <c r="E113" s="1">
        <v>244</v>
      </c>
      <c r="F113" s="2" t="s">
        <v>51</v>
      </c>
      <c r="G113" s="3" t="s">
        <v>129</v>
      </c>
      <c r="H113" s="3" t="s">
        <v>130</v>
      </c>
      <c r="I113" s="3" t="s">
        <v>330</v>
      </c>
      <c r="J113" s="3" t="s">
        <v>326</v>
      </c>
      <c r="K113" s="1">
        <v>876</v>
      </c>
      <c r="L113" s="3" t="s">
        <v>73</v>
      </c>
      <c r="M113" s="1">
        <v>1</v>
      </c>
      <c r="N113" s="14">
        <v>47419000000</v>
      </c>
      <c r="O113" s="3" t="s">
        <v>68</v>
      </c>
      <c r="P113" s="5">
        <v>300000</v>
      </c>
      <c r="Q113" s="14" t="s">
        <v>331</v>
      </c>
      <c r="R113" s="6" t="s">
        <v>332</v>
      </c>
      <c r="S113" s="30" t="s">
        <v>322</v>
      </c>
      <c r="T113" s="3" t="s">
        <v>69</v>
      </c>
      <c r="U113" s="3" t="s">
        <v>56</v>
      </c>
      <c r="V113" s="3" t="s">
        <v>56</v>
      </c>
    </row>
    <row r="114" spans="1:22" ht="15">
      <c r="A114" s="20"/>
      <c r="B114" s="20"/>
      <c r="C114" s="20"/>
      <c r="D114" s="20"/>
      <c r="E114" s="20"/>
      <c r="F114" s="20"/>
      <c r="G114" s="20"/>
      <c r="H114" s="20"/>
      <c r="I114" s="20"/>
      <c r="J114" s="20"/>
      <c r="K114" s="20"/>
      <c r="L114" s="20"/>
      <c r="M114" s="20"/>
      <c r="N114" s="20"/>
      <c r="O114" s="20"/>
      <c r="P114" s="20"/>
      <c r="Q114" s="20"/>
      <c r="R114" s="20"/>
      <c r="S114" s="20"/>
      <c r="T114" s="20"/>
      <c r="U114" s="20"/>
      <c r="V114" s="20"/>
    </row>
    <row r="115" spans="1:22" ht="15">
      <c r="A115" s="20"/>
      <c r="B115" s="57" t="s">
        <v>49</v>
      </c>
      <c r="C115" s="57"/>
      <c r="D115" s="57"/>
      <c r="E115" s="57"/>
      <c r="F115" s="57"/>
      <c r="G115" s="58"/>
      <c r="H115" s="58"/>
      <c r="I115" s="57"/>
      <c r="J115" s="59"/>
      <c r="K115" s="99">
        <v>0</v>
      </c>
      <c r="L115" s="100"/>
      <c r="M115" s="60" t="s">
        <v>40</v>
      </c>
      <c r="N115" s="61"/>
      <c r="O115" s="20"/>
      <c r="P115" s="62"/>
      <c r="Q115" s="20"/>
      <c r="R115" s="20"/>
      <c r="S115" s="20"/>
      <c r="T115" s="20"/>
      <c r="U115" s="20"/>
      <c r="V115" s="20"/>
    </row>
    <row r="116" spans="1:22" ht="15">
      <c r="A116" s="20"/>
      <c r="B116" s="57"/>
      <c r="C116" s="57"/>
      <c r="D116" s="57"/>
      <c r="E116" s="57"/>
      <c r="F116" s="57"/>
      <c r="G116" s="57"/>
      <c r="H116" s="57"/>
      <c r="I116" s="57"/>
      <c r="J116" s="57"/>
      <c r="K116" s="60"/>
      <c r="L116" s="60"/>
      <c r="M116" s="60"/>
      <c r="N116" s="61"/>
      <c r="O116" s="20"/>
      <c r="P116" s="20"/>
      <c r="Q116" s="20"/>
      <c r="R116" s="20"/>
      <c r="S116" s="20"/>
      <c r="T116" s="20"/>
      <c r="U116" s="20"/>
      <c r="V116" s="20"/>
    </row>
    <row r="117" spans="1:22" ht="15">
      <c r="A117" s="20"/>
      <c r="B117" s="91" t="s">
        <v>48</v>
      </c>
      <c r="C117" s="91"/>
      <c r="D117" s="91"/>
      <c r="E117" s="91"/>
      <c r="F117" s="91"/>
      <c r="G117" s="91"/>
      <c r="H117" s="91"/>
      <c r="I117" s="91"/>
      <c r="J117" s="91"/>
      <c r="K117" s="97">
        <f>P40+P39</f>
        <v>1785530</v>
      </c>
      <c r="L117" s="98"/>
      <c r="M117" s="60" t="s">
        <v>40</v>
      </c>
      <c r="N117" s="61"/>
      <c r="O117" s="20"/>
      <c r="P117" s="62"/>
      <c r="Q117" s="20"/>
      <c r="R117" s="62"/>
      <c r="S117" s="20"/>
      <c r="T117" s="20"/>
      <c r="U117" s="20"/>
      <c r="V117" s="20"/>
    </row>
    <row r="118" spans="1:22" ht="15">
      <c r="A118" s="20"/>
      <c r="B118" s="20"/>
      <c r="C118" s="20"/>
      <c r="D118" s="20"/>
      <c r="E118" s="20"/>
      <c r="F118" s="20"/>
      <c r="G118" s="20"/>
      <c r="H118" s="20"/>
      <c r="I118" s="20"/>
      <c r="J118" s="20"/>
      <c r="K118" s="61"/>
      <c r="L118" s="61"/>
      <c r="M118" s="61"/>
      <c r="N118" s="61"/>
      <c r="O118" s="20"/>
      <c r="P118" s="20"/>
      <c r="Q118" s="20"/>
      <c r="R118" s="20"/>
      <c r="S118" s="20"/>
      <c r="T118" s="20"/>
      <c r="U118" s="20"/>
      <c r="V118" s="20"/>
    </row>
    <row r="119" spans="1:22" ht="15">
      <c r="A119" s="63"/>
      <c r="B119" s="95" t="s">
        <v>47</v>
      </c>
      <c r="C119" s="95"/>
      <c r="D119" s="95"/>
      <c r="E119" s="95"/>
      <c r="F119" s="95"/>
      <c r="G119" s="95"/>
      <c r="H119" s="95"/>
      <c r="I119" s="95"/>
      <c r="J119" s="95"/>
      <c r="K119" s="92">
        <v>9407038</v>
      </c>
      <c r="L119" s="101"/>
      <c r="M119" s="64" t="s">
        <v>40</v>
      </c>
      <c r="N119" s="65">
        <v>100</v>
      </c>
      <c r="O119" s="66" t="s">
        <v>42</v>
      </c>
      <c r="P119" s="20"/>
      <c r="Q119" s="20"/>
      <c r="R119" s="20"/>
      <c r="S119" s="20"/>
      <c r="T119" s="20"/>
      <c r="U119" s="20"/>
      <c r="V119" s="20"/>
    </row>
    <row r="120" spans="1:22" ht="15">
      <c r="A120" s="63"/>
      <c r="B120" s="63"/>
      <c r="C120" s="63"/>
      <c r="D120" s="63"/>
      <c r="E120" s="63"/>
      <c r="F120" s="63"/>
      <c r="G120" s="63"/>
      <c r="H120" s="63"/>
      <c r="I120" s="63"/>
      <c r="J120" s="63"/>
      <c r="K120" s="61"/>
      <c r="L120" s="61"/>
      <c r="M120" s="61"/>
      <c r="N120" s="61"/>
      <c r="O120" s="20"/>
      <c r="P120" s="20"/>
      <c r="Q120" s="20"/>
      <c r="R120" s="20"/>
      <c r="S120" s="20"/>
      <c r="T120" s="20"/>
      <c r="U120" s="20"/>
      <c r="V120" s="20"/>
    </row>
    <row r="121" spans="1:22" ht="55.5" customHeight="1">
      <c r="A121" s="20"/>
      <c r="B121" s="96" t="s">
        <v>46</v>
      </c>
      <c r="C121" s="96"/>
      <c r="D121" s="96"/>
      <c r="E121" s="96"/>
      <c r="F121" s="96"/>
      <c r="G121" s="96"/>
      <c r="H121" s="96"/>
      <c r="I121" s="96"/>
      <c r="J121" s="20"/>
      <c r="K121" s="92">
        <f>P13+P14+P15+P16</f>
        <v>1653673</v>
      </c>
      <c r="L121" s="93"/>
      <c r="M121" s="67" t="s">
        <v>41</v>
      </c>
      <c r="N121" s="68">
        <f>K121/K119*100</f>
        <v>17.579104070803158</v>
      </c>
      <c r="O121" s="66" t="s">
        <v>42</v>
      </c>
      <c r="P121" s="20"/>
      <c r="Q121" s="20"/>
      <c r="R121" s="62"/>
      <c r="S121" s="20"/>
      <c r="T121" s="20"/>
      <c r="U121" s="20"/>
      <c r="V121" s="20"/>
    </row>
    <row r="122" spans="1:22" ht="15">
      <c r="A122" s="20"/>
      <c r="B122" s="20"/>
      <c r="C122" s="20"/>
      <c r="D122" s="20"/>
      <c r="E122" s="20"/>
      <c r="F122" s="20"/>
      <c r="G122" s="20"/>
      <c r="H122" s="69"/>
      <c r="I122" s="69"/>
      <c r="J122" s="70"/>
      <c r="K122" s="61"/>
      <c r="L122" s="61"/>
      <c r="M122" s="61"/>
      <c r="N122" s="71"/>
      <c r="O122" s="20"/>
      <c r="P122" s="20"/>
      <c r="Q122" s="20"/>
      <c r="R122" s="62"/>
      <c r="S122" s="20"/>
      <c r="T122" s="20"/>
      <c r="U122" s="20"/>
      <c r="V122" s="20"/>
    </row>
    <row r="123" spans="1:22" ht="15">
      <c r="A123" s="20"/>
      <c r="B123" s="91" t="s">
        <v>45</v>
      </c>
      <c r="C123" s="91"/>
      <c r="D123" s="91"/>
      <c r="E123" s="91"/>
      <c r="F123" s="91"/>
      <c r="G123" s="91"/>
      <c r="H123" s="91"/>
      <c r="I123" s="91"/>
      <c r="J123" s="91"/>
      <c r="K123" s="92">
        <f>'[1]МЗ'!P81</f>
        <v>2327860</v>
      </c>
      <c r="L123" s="93"/>
      <c r="M123" s="64" t="s">
        <v>40</v>
      </c>
      <c r="N123" s="68">
        <f>K123/K119*100</f>
        <v>24.74594022050299</v>
      </c>
      <c r="O123" s="66" t="s">
        <v>42</v>
      </c>
      <c r="P123" s="20"/>
      <c r="Q123" s="20"/>
      <c r="R123" s="62"/>
      <c r="S123" s="20"/>
      <c r="T123" s="20"/>
      <c r="U123" s="20"/>
      <c r="V123" s="20"/>
    </row>
    <row r="124" spans="1:22" ht="15">
      <c r="A124" s="20"/>
      <c r="B124" s="72"/>
      <c r="C124" s="72"/>
      <c r="D124" s="72"/>
      <c r="E124" s="72"/>
      <c r="F124" s="72"/>
      <c r="G124" s="72"/>
      <c r="H124" s="72"/>
      <c r="I124" s="72"/>
      <c r="J124" s="72"/>
      <c r="K124" s="73"/>
      <c r="L124" s="73"/>
      <c r="M124" s="74"/>
      <c r="N124" s="20"/>
      <c r="O124" s="20"/>
      <c r="P124" s="20"/>
      <c r="Q124" s="20"/>
      <c r="R124" s="20"/>
      <c r="S124" s="20"/>
      <c r="T124" s="20"/>
      <c r="U124" s="20"/>
      <c r="V124" s="20"/>
    </row>
    <row r="125" spans="1:22" ht="15">
      <c r="A125" s="20"/>
      <c r="B125" s="72"/>
      <c r="C125" s="72"/>
      <c r="D125" s="72"/>
      <c r="E125" s="72"/>
      <c r="F125" s="72"/>
      <c r="G125" s="72"/>
      <c r="H125" s="72"/>
      <c r="I125" s="72"/>
      <c r="J125" s="72"/>
      <c r="K125" s="73"/>
      <c r="L125" s="73"/>
      <c r="M125" s="74"/>
      <c r="N125" s="20"/>
      <c r="O125" s="20"/>
      <c r="P125" s="20"/>
      <c r="Q125" s="20"/>
      <c r="R125" s="20"/>
      <c r="S125" s="20"/>
      <c r="T125" s="20"/>
      <c r="U125" s="20"/>
      <c r="V125" s="20"/>
    </row>
    <row r="126" spans="1:22" ht="15">
      <c r="A126" s="20"/>
      <c r="B126" s="72"/>
      <c r="C126" s="72"/>
      <c r="D126" s="72"/>
      <c r="E126" s="72"/>
      <c r="F126" s="72"/>
      <c r="G126" s="72"/>
      <c r="H126" s="72"/>
      <c r="I126" s="72"/>
      <c r="J126" s="72"/>
      <c r="K126" s="73"/>
      <c r="L126" s="73"/>
      <c r="M126" s="74"/>
      <c r="N126" s="20"/>
      <c r="O126" s="20"/>
      <c r="P126" s="20"/>
      <c r="Q126" s="20"/>
      <c r="R126" s="62"/>
      <c r="S126" s="20"/>
      <c r="T126" s="20"/>
      <c r="U126" s="20"/>
      <c r="V126" s="20"/>
    </row>
    <row r="127" spans="1:22" ht="15">
      <c r="A127" s="20"/>
      <c r="B127" s="20"/>
      <c r="C127" s="20"/>
      <c r="D127" s="20"/>
      <c r="E127" s="20"/>
      <c r="F127" s="20"/>
      <c r="G127" s="20"/>
      <c r="H127" s="20"/>
      <c r="I127" s="20"/>
      <c r="J127" s="20"/>
      <c r="K127" s="20"/>
      <c r="L127" s="61"/>
      <c r="M127" s="20"/>
      <c r="N127" s="20"/>
      <c r="O127" s="20"/>
      <c r="P127" s="20"/>
      <c r="Q127" s="20"/>
      <c r="R127" s="20"/>
      <c r="S127" s="20"/>
      <c r="T127" s="20"/>
      <c r="U127" s="20"/>
      <c r="V127" s="20"/>
    </row>
    <row r="128" spans="1:22" ht="15">
      <c r="A128" s="20"/>
      <c r="B128" s="94" t="s">
        <v>153</v>
      </c>
      <c r="C128" s="94"/>
      <c r="D128" s="94"/>
      <c r="E128" s="94"/>
      <c r="F128" s="94"/>
      <c r="G128" s="20"/>
      <c r="H128" s="20"/>
      <c r="I128" s="20"/>
      <c r="J128" s="20"/>
      <c r="K128" s="20"/>
      <c r="L128" s="20"/>
      <c r="M128" s="20"/>
      <c r="N128" s="20"/>
      <c r="O128" s="20"/>
      <c r="P128" s="20"/>
      <c r="Q128" s="20"/>
      <c r="R128" s="20"/>
      <c r="S128" s="20"/>
      <c r="T128" s="20"/>
      <c r="U128" s="20"/>
      <c r="V128" s="20"/>
    </row>
    <row r="129" spans="1:22" ht="15">
      <c r="A129" s="20"/>
      <c r="B129" s="94" t="s">
        <v>154</v>
      </c>
      <c r="C129" s="94"/>
      <c r="D129" s="94"/>
      <c r="E129" s="94"/>
      <c r="F129" s="94"/>
      <c r="G129" s="20"/>
      <c r="H129" s="20"/>
      <c r="I129" s="20"/>
      <c r="J129" s="20"/>
      <c r="K129" s="20"/>
      <c r="L129" s="20"/>
      <c r="M129" s="20"/>
      <c r="N129" s="20"/>
      <c r="O129" s="20"/>
      <c r="P129" s="20"/>
      <c r="Q129" s="20"/>
      <c r="R129" s="20"/>
      <c r="S129" s="20"/>
      <c r="T129" s="20"/>
      <c r="U129" s="20"/>
      <c r="V129" s="20"/>
    </row>
  </sheetData>
  <sheetProtection/>
  <mergeCells count="196">
    <mergeCell ref="A107:F107"/>
    <mergeCell ref="N107:V107"/>
    <mergeCell ref="A108:F108"/>
    <mergeCell ref="N108:V108"/>
    <mergeCell ref="A109:F109"/>
    <mergeCell ref="N109:V109"/>
    <mergeCell ref="A104:F104"/>
    <mergeCell ref="N104:V104"/>
    <mergeCell ref="A105:F105"/>
    <mergeCell ref="N105:V105"/>
    <mergeCell ref="A106:F106"/>
    <mergeCell ref="N106:V106"/>
    <mergeCell ref="A101:F101"/>
    <mergeCell ref="N101:V101"/>
    <mergeCell ref="A102:F102"/>
    <mergeCell ref="N102:V102"/>
    <mergeCell ref="A103:F103"/>
    <mergeCell ref="N103:V103"/>
    <mergeCell ref="A98:F98"/>
    <mergeCell ref="N98:V98"/>
    <mergeCell ref="A99:F99"/>
    <mergeCell ref="N99:V99"/>
    <mergeCell ref="A100:F100"/>
    <mergeCell ref="N100:V100"/>
    <mergeCell ref="A95:F95"/>
    <mergeCell ref="N95:V95"/>
    <mergeCell ref="A96:F96"/>
    <mergeCell ref="N96:V96"/>
    <mergeCell ref="A97:F97"/>
    <mergeCell ref="N97:V97"/>
    <mergeCell ref="A92:F92"/>
    <mergeCell ref="N92:V92"/>
    <mergeCell ref="A93:F93"/>
    <mergeCell ref="N93:V93"/>
    <mergeCell ref="A94:F94"/>
    <mergeCell ref="N94:V94"/>
    <mergeCell ref="A89:F89"/>
    <mergeCell ref="N89:V89"/>
    <mergeCell ref="A90:F90"/>
    <mergeCell ref="N90:V90"/>
    <mergeCell ref="A91:F91"/>
    <mergeCell ref="N91:V91"/>
    <mergeCell ref="A86:F86"/>
    <mergeCell ref="N86:V86"/>
    <mergeCell ref="A87:F87"/>
    <mergeCell ref="N87:V87"/>
    <mergeCell ref="A88:F88"/>
    <mergeCell ref="N88:V88"/>
    <mergeCell ref="A83:F83"/>
    <mergeCell ref="N83:V83"/>
    <mergeCell ref="A84:F84"/>
    <mergeCell ref="N84:V84"/>
    <mergeCell ref="A85:F85"/>
    <mergeCell ref="N85:V85"/>
    <mergeCell ref="A80:F80"/>
    <mergeCell ref="N80:V80"/>
    <mergeCell ref="A81:F81"/>
    <mergeCell ref="N81:V81"/>
    <mergeCell ref="A82:F82"/>
    <mergeCell ref="N82:V82"/>
    <mergeCell ref="A77:F77"/>
    <mergeCell ref="N77:V77"/>
    <mergeCell ref="A78:F78"/>
    <mergeCell ref="N78:V78"/>
    <mergeCell ref="A79:F79"/>
    <mergeCell ref="N79:V79"/>
    <mergeCell ref="A74:F74"/>
    <mergeCell ref="N74:V74"/>
    <mergeCell ref="A75:F75"/>
    <mergeCell ref="N75:V75"/>
    <mergeCell ref="A76:F76"/>
    <mergeCell ref="N76:V76"/>
    <mergeCell ref="A71:F71"/>
    <mergeCell ref="N71:V71"/>
    <mergeCell ref="A72:F72"/>
    <mergeCell ref="N72:V72"/>
    <mergeCell ref="A73:F73"/>
    <mergeCell ref="N73:V73"/>
    <mergeCell ref="A68:F68"/>
    <mergeCell ref="N68:V68"/>
    <mergeCell ref="A69:F69"/>
    <mergeCell ref="N69:V69"/>
    <mergeCell ref="A70:F70"/>
    <mergeCell ref="N70:V70"/>
    <mergeCell ref="A65:F65"/>
    <mergeCell ref="N65:V65"/>
    <mergeCell ref="A66:F66"/>
    <mergeCell ref="N66:V66"/>
    <mergeCell ref="A67:F67"/>
    <mergeCell ref="N67:V67"/>
    <mergeCell ref="A62:F62"/>
    <mergeCell ref="N62:V62"/>
    <mergeCell ref="A63:F63"/>
    <mergeCell ref="N63:V63"/>
    <mergeCell ref="A64:F64"/>
    <mergeCell ref="N64:V64"/>
    <mergeCell ref="A59:F59"/>
    <mergeCell ref="N59:V59"/>
    <mergeCell ref="A60:F60"/>
    <mergeCell ref="N60:V60"/>
    <mergeCell ref="A61:F61"/>
    <mergeCell ref="N61:V61"/>
    <mergeCell ref="A56:F56"/>
    <mergeCell ref="N56:V56"/>
    <mergeCell ref="A57:F57"/>
    <mergeCell ref="N57:V57"/>
    <mergeCell ref="A58:F58"/>
    <mergeCell ref="N58:V58"/>
    <mergeCell ref="A53:F53"/>
    <mergeCell ref="N53:V53"/>
    <mergeCell ref="A54:F54"/>
    <mergeCell ref="N54:V54"/>
    <mergeCell ref="A55:F55"/>
    <mergeCell ref="N55:V55"/>
    <mergeCell ref="A50:F50"/>
    <mergeCell ref="N50:V50"/>
    <mergeCell ref="A51:F51"/>
    <mergeCell ref="N51:V51"/>
    <mergeCell ref="A52:F52"/>
    <mergeCell ref="N52:V52"/>
    <mergeCell ref="A48:F48"/>
    <mergeCell ref="N48:V48"/>
    <mergeCell ref="A49:F49"/>
    <mergeCell ref="N49:V49"/>
    <mergeCell ref="A12:T12"/>
    <mergeCell ref="A27:T27"/>
    <mergeCell ref="A36:T36"/>
    <mergeCell ref="Q1:R1"/>
    <mergeCell ref="A8:A10"/>
    <mergeCell ref="I8:R8"/>
    <mergeCell ref="M9:M10"/>
    <mergeCell ref="J9:J10"/>
    <mergeCell ref="N9:O9"/>
    <mergeCell ref="G8:G10"/>
    <mergeCell ref="B8:F9"/>
    <mergeCell ref="I9:I10"/>
    <mergeCell ref="H8:H10"/>
    <mergeCell ref="K9:L9"/>
    <mergeCell ref="Q9:R9"/>
    <mergeCell ref="P9:P10"/>
    <mergeCell ref="U8:U10"/>
    <mergeCell ref="V8:V10"/>
    <mergeCell ref="A5:V5"/>
    <mergeCell ref="T8:T9"/>
    <mergeCell ref="S8:S10"/>
    <mergeCell ref="A6:V6"/>
    <mergeCell ref="B123:J123"/>
    <mergeCell ref="K123:L123"/>
    <mergeCell ref="B128:F128"/>
    <mergeCell ref="B129:F129"/>
    <mergeCell ref="B119:J119"/>
    <mergeCell ref="B121:I121"/>
    <mergeCell ref="B117:J117"/>
    <mergeCell ref="K117:L117"/>
    <mergeCell ref="K115:L115"/>
    <mergeCell ref="K119:L119"/>
    <mergeCell ref="K121:L121"/>
    <mergeCell ref="N21:V21"/>
    <mergeCell ref="N26:V26"/>
    <mergeCell ref="A21:F21"/>
    <mergeCell ref="A26:F26"/>
    <mergeCell ref="A19:F19"/>
    <mergeCell ref="N19:V19"/>
    <mergeCell ref="A20:F20"/>
    <mergeCell ref="N20:V20"/>
    <mergeCell ref="A22:F22"/>
    <mergeCell ref="N22:V22"/>
    <mergeCell ref="A23:F23"/>
    <mergeCell ref="N23:V23"/>
    <mergeCell ref="A24:F24"/>
    <mergeCell ref="N24:V24"/>
    <mergeCell ref="A25:F25"/>
    <mergeCell ref="N25:V25"/>
    <mergeCell ref="A38:T38"/>
    <mergeCell ref="A42:F42"/>
    <mergeCell ref="N42:V42"/>
    <mergeCell ref="A29:F29"/>
    <mergeCell ref="A30:F30"/>
    <mergeCell ref="A31:F31"/>
    <mergeCell ref="A32:F32"/>
    <mergeCell ref="A33:F33"/>
    <mergeCell ref="N29:V29"/>
    <mergeCell ref="N30:V30"/>
    <mergeCell ref="N31:V31"/>
    <mergeCell ref="N32:V32"/>
    <mergeCell ref="N33:V33"/>
    <mergeCell ref="A43:F43"/>
    <mergeCell ref="N43:V43"/>
    <mergeCell ref="A44:F44"/>
    <mergeCell ref="N44:V44"/>
    <mergeCell ref="A45:F45"/>
    <mergeCell ref="N45:V45"/>
    <mergeCell ref="A46:F46"/>
    <mergeCell ref="N46:V46"/>
    <mergeCell ref="A47:F47"/>
    <mergeCell ref="N47:V47"/>
  </mergeCells>
  <printOptions horizontalCentered="1"/>
  <pageMargins left="0.2362204724409449" right="0.2362204724409449" top="0.7480314960629921" bottom="0.35433070866141736" header="0.31496062992125984" footer="0.31496062992125984"/>
  <pageSetup fitToHeight="0"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Tomilova</dc:creator>
  <cp:keywords/>
  <dc:description/>
  <cp:lastModifiedBy>Яна</cp:lastModifiedBy>
  <cp:lastPrinted>2022-12-13T12:44:16Z</cp:lastPrinted>
  <dcterms:created xsi:type="dcterms:W3CDTF">2019-10-29T09:12:59Z</dcterms:created>
  <dcterms:modified xsi:type="dcterms:W3CDTF">2022-12-14T13:04:19Z</dcterms:modified>
  <cp:category/>
  <cp:version/>
  <cp:contentType/>
  <cp:contentStatus/>
</cp:coreProperties>
</file>