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firstSheet="1" activeTab="1"/>
  </bookViews>
  <sheets>
    <sheet name="анкеты" sheetId="1" state="hidden" r:id="rId1"/>
    <sheet name="анкета" sheetId="2" r:id="rId2"/>
    <sheet name="Кол-во анкет" sheetId="3" r:id="rId3"/>
    <sheet name="ГОКУ" sheetId="4" state="hidden" r:id="rId4"/>
    <sheet name="Полустационарная ФО" sheetId="5" state="hidden" r:id="rId5"/>
    <sheet name="Стационарная ФО" sheetId="6" state="hidden" r:id="rId6"/>
    <sheet name="Надомная ФО" sheetId="7" state="hidden" r:id="rId7"/>
  </sheets>
  <definedNames/>
  <calcPr fullCalcOnLoad="1"/>
</workbook>
</file>

<file path=xl/sharedStrings.xml><?xml version="1.0" encoding="utf-8"?>
<sst xmlns="http://schemas.openxmlformats.org/spreadsheetml/2006/main" count="784" uniqueCount="329">
  <si>
    <t>Учреждение</t>
  </si>
  <si>
    <t>[Апатитский комплексный центр социального обслуживания населения]</t>
  </si>
  <si>
    <t>[Кандалакшский дом-интернат для престарелых и инвалидов]</t>
  </si>
  <si>
    <t>[Кандалакшский комплексный центр социального обслуживания населения]</t>
  </si>
  <si>
    <t>[Мурманский дом-интернат для престарелых и инвалидов]</t>
  </si>
  <si>
    <t>[Мурманский комплексный центр социального обслуживания населения]</t>
  </si>
  <si>
    <t>[Оленегорский комплексный центр социального обслуживания населения]</t>
  </si>
  <si>
    <t>[Печенгский комплексный центр социального обслуживания населения]</t>
  </si>
  <si>
    <t>Всего анкет</t>
  </si>
  <si>
    <t>Открытость и и доступность информации об организации об организации социального обслуживания</t>
  </si>
  <si>
    <t>И 7.1</t>
  </si>
  <si>
    <t>Обращаясь за получением информации в организацию социального обслуживания (лично, по телефону, на официальном сайте), остались ли Вы удовлетворены полнотой информации о правилах предоставления социальных услуг (информация была исчерпывающей, не вызвала дополнительных вопросов)</t>
  </si>
  <si>
    <t>_Полностью удовлетворен_</t>
  </si>
  <si>
    <t>_Частично удовлетворен_</t>
  </si>
  <si>
    <t>Полностью не удовлетворен</t>
  </si>
  <si>
    <t>И 7.2</t>
  </si>
  <si>
    <t>Обращаясь за получением информации в организацию социального обслуживания (лично, по телефону, на официальном сайте), остались ли Вы удовлетворены легкостью поиска необходимой информации о предоставлении социальных услуг</t>
  </si>
  <si>
    <t>И 7.3</t>
  </si>
  <si>
    <t>Обращаясь за получением информации в организацию социального обслуживания (лично, по телефону, на официальном сайте), остались ли Вы удовлетворены легкостью восприятия информации о предоставлении социальных услуг (информация была представлена доступным языком)</t>
  </si>
  <si>
    <t>Комфортность условий предоставления социальных услуг и доступность их получения</t>
  </si>
  <si>
    <t>П 2</t>
  </si>
  <si>
    <t>Считаете ли Вы условия оказания услуг в данной организации доступными, в том числе для инвалидов (наличие пандусов, поручней, указателей)?</t>
  </si>
  <si>
    <t>_Доступны_</t>
  </si>
  <si>
    <t>_Доступны частично_</t>
  </si>
  <si>
    <t>Не доступны</t>
  </si>
  <si>
    <t>И 5.1</t>
  </si>
  <si>
    <t>Оцените содержание и благоустройство организации социального обслуживания и прилегающей территории, в том числе освещение и проветриваемость помещения</t>
  </si>
  <si>
    <t>И 5.2</t>
  </si>
  <si>
    <t>Оцените содержание и благоустройство организации социального обслуживания и прилегающей территории, в том числе благоустройство комнат</t>
  </si>
  <si>
    <t>И 5.3</t>
  </si>
  <si>
    <t>Оцените содержание и благоустройство организации социального обслуживания и прилегающей территории, в том числе благоустройство мест для ожидания и приема посетителей (наличие контейнеров для мусора, мест для сидения, гардероба)</t>
  </si>
  <si>
    <t>И 5.4</t>
  </si>
  <si>
    <t>Оцените содержание и благоустройство организации социального обслуживания и прилегающей территории, в том числе благоустройство территории, прилегающей к организации социального обслуживания (скамейки, беседки, зеленые насаждения, пешеходные дорожки)</t>
  </si>
  <si>
    <t>Время ожидание социальной услуги</t>
  </si>
  <si>
    <t>Доброжелательность, вежливость, компетентность работников организаций социального обслуживания</t>
  </si>
  <si>
    <t>П 1</t>
  </si>
  <si>
    <t>Считаете ли Вы, что работники организации вежливы и доброжелательны?</t>
  </si>
  <si>
    <t>_Да, всегда и в любой ситуации_</t>
  </si>
  <si>
    <t>_Не всегда_</t>
  </si>
  <si>
    <t>нет</t>
  </si>
  <si>
    <t>Как Вы оцениваете компетентность работников организации социального обслуживания?</t>
  </si>
  <si>
    <t>_Высоко_</t>
  </si>
  <si>
    <t>_Удовлетворительно_</t>
  </si>
  <si>
    <t>Не удовлетворительно</t>
  </si>
  <si>
    <t>Удовлетворенность качеством оказания услуг</t>
  </si>
  <si>
    <t>За время, что Вы пользуетесь услугами организации социального обслуживания, Вы стали жить:</t>
  </si>
  <si>
    <t>_Гораздо лучше_</t>
  </si>
  <si>
    <t>_На прежнем уровне_</t>
  </si>
  <si>
    <t>Хуже</t>
  </si>
  <si>
    <t>И 2.1</t>
  </si>
  <si>
    <t>Насколько Вы удовлетворены жилым помещением в организации социального обслуживания</t>
  </si>
  <si>
    <t>Не удовлетворен</t>
  </si>
  <si>
    <t>И 2.3</t>
  </si>
  <si>
    <t>Насколько Вы удовлетворены питанием</t>
  </si>
  <si>
    <t>И 2.2</t>
  </si>
  <si>
    <t>Насколько Вы удовлетворены оборудованием для предоставления социальных услуг</t>
  </si>
  <si>
    <t>И 2.4</t>
  </si>
  <si>
    <t>Насколько Вы удовлетворены мебелью, мягким инвентарем</t>
  </si>
  <si>
    <t>И 2.5</t>
  </si>
  <si>
    <t>Насколько Вы удовлетворены предоставлением социально-бытовых, парикмахерских и гигиенических услуг</t>
  </si>
  <si>
    <t>И 2.6</t>
  </si>
  <si>
    <t>Насколько Вы удовлетворены хранением личных вещей</t>
  </si>
  <si>
    <t>И 2.7</t>
  </si>
  <si>
    <t>Насколько Вы удовлетворены оборудованным для инвалидов санитарно-гигиеническим помещением</t>
  </si>
  <si>
    <t>И 2.8</t>
  </si>
  <si>
    <t>Насколько Вы удовлетворены санитарным содержанием санитарно-технического оборудования</t>
  </si>
  <si>
    <t>И 2.9</t>
  </si>
  <si>
    <t>Насколько Вы удовлетворены порядком оплаты социальных услуг</t>
  </si>
  <si>
    <t>И 2.10</t>
  </si>
  <si>
    <t>Насколько Вы удовлетворены конфиденциальностью предоставления социальных услуг</t>
  </si>
  <si>
    <t>И 2.11</t>
  </si>
  <si>
    <t>Насколько Вы удовлетворены графиком посещений родственниками организации социального обслуживания</t>
  </si>
  <si>
    <t>И 2.12</t>
  </si>
  <si>
    <t>И 2.13</t>
  </si>
  <si>
    <t>Насколько Вы удовлетворены оперативностью решения вопросов</t>
  </si>
  <si>
    <t>П 3</t>
  </si>
  <si>
    <t>Нравятся ли Вам проводимые групповые мероприятия (оздоровительные, досуговые)?</t>
  </si>
  <si>
    <t>_Да, стараюсь в них участвовать_</t>
  </si>
  <si>
    <t>_Не очень доволен_</t>
  </si>
  <si>
    <t>_Не нравятся_</t>
  </si>
  <si>
    <t>П 5</t>
  </si>
  <si>
    <t>Порекомендовали бы Вы при необходимости услуги учреждения своим родственникам или знакомым?</t>
  </si>
  <si>
    <t>_Да_</t>
  </si>
  <si>
    <t>_Скорее да, чем нет_</t>
  </si>
  <si>
    <t>_Скорее нет, чем да_</t>
  </si>
  <si>
    <t>_Нет_</t>
  </si>
  <si>
    <t>[Кировский комплексный центр социального обслуживания населения]</t>
  </si>
  <si>
    <t>[Ловозерский комплексный центр социального обслуживания населения]</t>
  </si>
  <si>
    <t>[Полярнинский комплексный центр социального обслуживания населения]</t>
  </si>
  <si>
    <t>П1</t>
  </si>
  <si>
    <t>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</si>
  <si>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менее 15 мин</t>
  </si>
  <si>
    <t>15-30 минут</t>
  </si>
  <si>
    <t>более 30 минут</t>
  </si>
  <si>
    <t>[Кольский комплексный центр социального обслуживания населения]</t>
  </si>
  <si>
    <t>[Мончегорский комплексный центр социального обслуживания населения]</t>
  </si>
  <si>
    <t>менее чем 10% - 0
от 10 до 30% - 0,3
от 31 до 60% - 0,6
от 61 до 90% - 0,9
от 91 до 100% - 1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</si>
  <si>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</si>
  <si>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(П2) Наличие альтернативной версии официального сайта организации социального обслуживания в сети "Интернет" для инвалидов по зрению</t>
  </si>
  <si>
    <t>(П1) Полнота и актуальность информации об организации социального обслуживания, размещаемой на общедоступных информационных ресурсах</t>
  </si>
  <si>
    <t>(И1.1)</t>
  </si>
  <si>
    <t xml:space="preserve"> соответствие информации о деятельности организации социального обслуживания, размещенной на официальном сайте,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28 декабря 2013 г. N 442-ФЗ «Об основах социального обслуживания граждан в Российской Федерации»</t>
  </si>
  <si>
    <t>(И1.2)</t>
  </si>
  <si>
    <t>(И1.3)</t>
  </si>
  <si>
    <t>(П3) Наличие дистанционных способов 
взаимодействия организации и получателей социальных услуг</t>
  </si>
  <si>
    <t>(И3.1)</t>
  </si>
  <si>
    <t>электронная почта, электронные сервисы на официальном сайте организации в сети «Интернет»</t>
  </si>
  <si>
    <t xml:space="preserve">(И3.2) </t>
  </si>
  <si>
    <t>(П4)Результативность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</si>
  <si>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 (не менее 10 контрольных звонков)</t>
  </si>
  <si>
    <t xml:space="preserve">(И4.1) </t>
  </si>
  <si>
    <t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числа контрольных обращений (не менее 10 контрольных обращений)</t>
  </si>
  <si>
    <t xml:space="preserve">(И4.2) </t>
  </si>
  <si>
    <t>(П5) Наличие возможности направления заявления (жалобы), предложений и отзывов о качестве предоставления социальных услуг</t>
  </si>
  <si>
    <t xml:space="preserve"> лично в организацию социального обслуживания</t>
  </si>
  <si>
    <t>(И5.1)</t>
  </si>
  <si>
    <t>в электронной форме на официальном сайте организации социального обслуживания в сети «Интернет»</t>
  </si>
  <si>
    <t xml:space="preserve">(И5.2) </t>
  </si>
  <si>
    <t>по телефону/ на «горячую линию» уполномоченного исполнительного органа государственной  власти в сфере социального обслуживания</t>
  </si>
  <si>
    <t xml:space="preserve">(И5.3) </t>
  </si>
  <si>
    <t>(П6) Наличие информации о порядке подачи жалобы по вопросам качества оказания социальных услуг</t>
  </si>
  <si>
    <t>в общедоступных местах на информационных стендах в организации социального обслуживания</t>
  </si>
  <si>
    <t xml:space="preserve">(И6.1) </t>
  </si>
  <si>
    <t>на официальном сайте организации социального обслуживания в сети «Интернет»</t>
  </si>
  <si>
    <t xml:space="preserve">(И6.2) </t>
  </si>
  <si>
    <t>на официальном сайте уполномоченного исполнительного органа государственной власти в сфере социального обслуживания в сети  «Интернет»</t>
  </si>
  <si>
    <t xml:space="preserve">(И6.3) </t>
  </si>
  <si>
    <t>Доля получателей социальных услуг, удовлетворенных полнотой информации о правилах предоставления социальных услуг (информация была исчерпывающей, не вызвала дополнительных вопросов);</t>
  </si>
  <si>
    <t xml:space="preserve">(И7.1) </t>
  </si>
  <si>
    <t xml:space="preserve"> Доля получателей социальных услуг, удовлетворенных легкостью поиска необходимой информации о предоставлении социальных услуг</t>
  </si>
  <si>
    <t>(И7.2)</t>
  </si>
  <si>
    <t xml:space="preserve"> Доля получателей социальных услуг, удовлетворенных легкостью восприятия информации о предоставлении социальных услуг (информация была представлена доступным языком)</t>
  </si>
  <si>
    <t>(И7.3)</t>
  </si>
  <si>
    <r>
      <t xml:space="preserve"> </t>
    </r>
    <r>
      <rPr>
        <sz val="11"/>
        <color indexed="8"/>
        <rFont val="Calibri"/>
        <family val="2"/>
      </rPr>
      <t>«открытость и прозрачность государственных и муниципальных учреждений» - показатель рейтинга на официальном сайте для размещения информации о государственных и муниципальных учреждениях (www.bus.gov.ru) в сети «Интернет»</t>
    </r>
  </si>
  <si>
    <r>
      <t xml:space="preserve"> </t>
    </r>
    <r>
      <rPr>
        <sz val="11"/>
        <color indexed="8"/>
        <rFont val="Calibri"/>
        <family val="2"/>
      </rPr>
      <t>телефон</t>
    </r>
  </si>
  <si>
    <t>Благоустройство территории, на которой расположена организации социального обслуживания (скамейки, беседки, зеленые насаждения, пешеходные дорожки)</t>
  </si>
  <si>
    <t xml:space="preserve">(И5.4) </t>
  </si>
  <si>
    <t>Благоустройство мест для ожидания и приема посетителей (наличие контейнеров для мусора, мест для сидения, гардероба)</t>
  </si>
  <si>
    <t xml:space="preserve">Благоустройство комнат </t>
  </si>
  <si>
    <t>Освещенность и проветриваемость помещения</t>
  </si>
  <si>
    <t>менее чем 10% - 1
от 10 до 30% - 0,9
от 31 до 60% - 0,6
от 61 до 90% - 0,3
от 91 до 100% - 0</t>
  </si>
  <si>
    <r>
      <t xml:space="preserve">(П5)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
</t>
    </r>
    <r>
      <rPr>
        <i/>
        <sz val="11"/>
        <color indexed="8"/>
        <rFont val="Calibri"/>
        <family val="2"/>
      </rPr>
      <t>Количество лиц, выбравших вариант ответа под номерами 1 Х 100/ количество опрошенных</t>
    </r>
  </si>
  <si>
    <r>
      <t xml:space="preserve">(П2) Доля получателей социальных услуг, удовлетворенных условиями предоставления социальных услуг, от числа опрошенных, в том числе удовлетворенных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</si>
  <si>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t xml:space="preserve"> жилым помещением</t>
  </si>
  <si>
    <t>(И2.1)</t>
  </si>
  <si>
    <t xml:space="preserve"> оперативностью решения вопросов</t>
  </si>
  <si>
    <t>(И2.13)</t>
  </si>
  <si>
    <t xml:space="preserve"> периодичностью прихода социальных работников на дом</t>
  </si>
  <si>
    <t>(И2.12)</t>
  </si>
  <si>
    <t xml:space="preserve"> графиком посещений родственниками в организации социального обслуживания</t>
  </si>
  <si>
    <t>(И2.11)</t>
  </si>
  <si>
    <t xml:space="preserve"> конфиденциальностью предоставления социальных услуг</t>
  </si>
  <si>
    <t>(И2.10)</t>
  </si>
  <si>
    <t xml:space="preserve"> порядком оплаты социальных услуг</t>
  </si>
  <si>
    <t>(И2.9)</t>
  </si>
  <si>
    <t>санитарным содержанием санитарно-технического оборудования</t>
  </si>
  <si>
    <t xml:space="preserve">(И2.8) </t>
  </si>
  <si>
    <t xml:space="preserve"> оборудованным для инвалидов санитарно-гигиеническим помещением</t>
  </si>
  <si>
    <t>(И2.7)</t>
  </si>
  <si>
    <t xml:space="preserve"> хранением личных вещей</t>
  </si>
  <si>
    <t>(И2.6)</t>
  </si>
  <si>
    <t>предоставлением социально-бытовых, парикмахерских и гигиенических услуг</t>
  </si>
  <si>
    <t xml:space="preserve">(И2.5) </t>
  </si>
  <si>
    <t>мебелью, мягким инвентарем</t>
  </si>
  <si>
    <t xml:space="preserve">(И2.4) </t>
  </si>
  <si>
    <t xml:space="preserve"> наличием оборудования для предоставления социальных услуг</t>
  </si>
  <si>
    <t>(И2.2)</t>
  </si>
  <si>
    <t xml:space="preserve"> питанием</t>
  </si>
  <si>
    <t>(И2.3)</t>
  </si>
  <si>
    <r>
      <t xml:space="preserve">(П5)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</si>
  <si>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r>
      <t xml:space="preserve">(П3)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</si>
  <si>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r>
      <t xml:space="preserve">(П1)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</si>
  <si>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r>
      <t xml:space="preserve">(П2) Доля получателей социальных услуг, которые высоко оценивают компетентность работников организации социального обслуживания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</si>
  <si>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r>
      <t xml:space="preserve"> (П1) Доля получателей социальных услуг, которые высоко оценивают доброжелательность, вежливость и внимательность работников организации социального обслуживания
</t>
    </r>
    <r>
      <rPr>
        <i/>
        <sz val="11"/>
        <color indexed="8"/>
        <rFont val="Calibri"/>
        <family val="2"/>
      </rPr>
      <t>Количество лиц, выбравших варианты ответа под номерами 1 Х 100/ количество опрошенных</t>
    </r>
  </si>
  <si>
    <r>
      <t xml:space="preserve">(П1)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
</t>
    </r>
    <r>
      <rPr>
        <i/>
        <sz val="11"/>
        <color indexed="8"/>
        <rFont val="Times New Roman"/>
        <family val="1"/>
      </rPr>
      <t>Количество лиц, указавших время ожидания более 30 минут Х 100/ количество опрошенных</t>
    </r>
  </si>
  <si>
    <r>
      <t xml:space="preserve">(П2) Доля получателей услуг (в том числе инвалидов и других маломобильных групп получателей услуг), считающих условия оказания услуг доступными (наличие пандусов, поручней, указателей)
</t>
    </r>
    <r>
      <rPr>
        <i/>
        <sz val="11"/>
        <color indexed="8"/>
        <rFont val="Calibri"/>
        <family val="2"/>
      </rPr>
      <t>Количество лиц, выбравших вариант ответа под номерами 1 Х 100/ количество опрошенных</t>
    </r>
  </si>
  <si>
    <r>
      <t xml:space="preserve">(П7)Доля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
</t>
    </r>
    <r>
      <rPr>
        <i/>
        <sz val="11"/>
        <color indexed="8"/>
        <rFont val="Calibri"/>
        <family val="2"/>
      </rPr>
      <t>Количество лиц, выбравших вариант ответа под номерами 1 Х 100/ количество опрошенных</t>
    </r>
  </si>
  <si>
    <t>(П1)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</si>
  <si>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услуг: лиц с нарушением функций слуха, зрения и лиц, использующих для передвижения кресла-коляски (наличие пандусов, парковки для инвалидов, указателей)</t>
  </si>
  <si>
    <t xml:space="preserve">(И1.1) </t>
  </si>
  <si>
    <t xml:space="preserve">оборудование входных зон на объектах оценки для маломобильных групп населения (наличие пандусов, поручней, подъемных устройств) </t>
  </si>
  <si>
    <t xml:space="preserve">(И1.2) </t>
  </si>
  <si>
    <t>наличие специально оборудованного санитарно-гигиенического помещения</t>
  </si>
  <si>
    <t xml:space="preserve">(И1.3) </t>
  </si>
  <si>
    <t>наличие в помещениях организации социального обслуживания видео-, аудиоинформаторов для лиц с нарушением функций слуха и зрения</t>
  </si>
  <si>
    <t xml:space="preserve">(И1.4) </t>
  </si>
  <si>
    <t>оборудована – 1
 частично оборудована – 0,5
не оборудована – 0</t>
  </si>
  <si>
    <t>среднее арифметическое  по критериям (И1.1)-(И1.4)</t>
  </si>
  <si>
    <t>среднее арифметическое  по критериям (И7.1)-(И7.3)</t>
  </si>
  <si>
    <t>среднее арифметическое  по критериям (И1.1)-(И1.3)</t>
  </si>
  <si>
    <t>среднее арифметическое  по критериям  (И5.1)-(И5.4)</t>
  </si>
  <si>
    <r>
      <t xml:space="preserve">(П4) Укомплектованность организации социального обслуживания специалистами, осуществляющими предоставление социальных услуг
</t>
    </r>
    <r>
      <rPr>
        <i/>
        <sz val="11"/>
        <color indexed="8"/>
        <rFont val="Calibri"/>
        <family val="2"/>
      </rPr>
      <t>% от штатных единиц, установленных в штатном расписании</t>
    </r>
  </si>
  <si>
    <t>(П3)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</si>
  <si>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среднее арифметическое  по критериям  (И2.1)-(И2.13)</t>
  </si>
  <si>
    <t>(П3)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</si>
  <si>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наличие – 1
отсутствие – 0</t>
  </si>
  <si>
    <t>4. (П4)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</si>
  <si>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более 5 жалоб – 0
менее 5 жалоб – 0,5
жалоб не зарегистрировано – 0</t>
  </si>
  <si>
    <t>Итоговый балл</t>
  </si>
  <si>
    <t>наличие – 1
отсутствие - 0</t>
  </si>
  <si>
    <t>среднее арифметическое  по критериям (И3.1)-(И3.2)</t>
  </si>
  <si>
    <t>Уровень рейтинга на сайте www.bus.gov.ru
от 0 до 0,09 - 0
    от 0,1 до 0,3 – 0,3
от 0,31 до 0,60- 0,6
от 0,61 до 90 -  0,9
от 0,91 до 1 -  1</t>
  </si>
  <si>
    <t xml:space="preserve">менее чем на 10% - 0
от 10 до 30% - 0,3
от 31 до 60% - 0,6
от 61 до 90% - 0,9
от 91 до 100% - </t>
  </si>
  <si>
    <t>отсутствует - 0 
представлена частично – 0,5 представлена в полном объеме - 1</t>
  </si>
  <si>
    <t>среднее арифметическое  по критериям (И4.1)-(И4.2)</t>
  </si>
  <si>
    <t>среднее арифметическое  по критериям (И5.1)-(И5.3)</t>
  </si>
  <si>
    <t>среднее арифметическое  по критериям (И6.1)-(И6.3)</t>
  </si>
  <si>
    <t>Время ожидания социальной услуги</t>
  </si>
  <si>
    <t>-</t>
  </si>
  <si>
    <t>СПД</t>
  </si>
  <si>
    <t>Д</t>
  </si>
  <si>
    <t>ПД</t>
  </si>
  <si>
    <t>С</t>
  </si>
  <si>
    <t>ПО ОПРОСАМ</t>
  </si>
  <si>
    <t>П</t>
  </si>
  <si>
    <t>СП</t>
  </si>
  <si>
    <t>СД</t>
  </si>
  <si>
    <t>ПО АНКЕТАМ</t>
  </si>
  <si>
    <t>итоговый балл по критерию</t>
  </si>
  <si>
    <t>ГОБУСОН «Социальный приют для детей и подростков «Берегиня» Кольского района»;</t>
  </si>
  <si>
    <t>ГОАУСОН «Комплексный центр социального обслуживания населения ЗАТО г.Североморск»;</t>
  </si>
  <si>
    <t>ГОАУСОН «Терский комплексный центр социального обслуживания населения»;</t>
  </si>
  <si>
    <t>ГОАУСОН «Ковдорский дом-интернат для престарелых и инвалидов»;</t>
  </si>
  <si>
    <t>ГОАУСОН «Североморский специальный дом для одиноких престарелых»;</t>
  </si>
  <si>
    <t>ГОАУСОН «Полярнозоринский комплексный центр социального обслуживания населения»;</t>
  </si>
  <si>
    <t>ГОАУСОН «Ковдорский комплексный центр социального обслуживания населения»;</t>
  </si>
  <si>
    <t>ГОАУСОН «Кировский комплексный центр социального обслуживания населения»;</t>
  </si>
  <si>
    <t>ГОАУСОН «Кандалакшский комплексный центр социального обслуживания населения»;</t>
  </si>
  <si>
    <t>ГОКУ «Апатитский межрайонный центр социальной поддержки населения»;</t>
  </si>
  <si>
    <t>ГОКУ «Кандалакшский межрайонный центр социальной поддержки населения»;</t>
  </si>
  <si>
    <t>ГОКУ «Центр социальной поддержки населения г.Мурманска»;</t>
  </si>
  <si>
    <t>ГОКУ «Снежногорский межрайонный центр социальной поддержки населения».</t>
  </si>
  <si>
    <t>ГОКУ «Центр социальной поддержки населения по Кольскому району»;</t>
  </si>
  <si>
    <t>ГОКУ «Мончегорский межрайонный центр социальной поддержки населения»;</t>
  </si>
  <si>
    <t>ГОКУ «Центр социальной поддержки населения по Печенгскому району»;</t>
  </si>
  <si>
    <t>ГОКУ «Североморский межрайонный центр социальной поддержки населения»;</t>
  </si>
  <si>
    <r>
      <t xml:space="preserve">(П2)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</t>
    </r>
    <r>
      <rPr>
        <sz val="11"/>
        <color indexed="8"/>
        <rFont val="Times New Roman"/>
        <family val="1"/>
      </rPr>
      <t>(среди опрошенных потребителей социальных услуг)</t>
    </r>
  </si>
  <si>
    <t xml:space="preserve">более 30 
минут – 0
от 15 до 30 минут – 0,5
менее 15 минут – 1
</t>
  </si>
  <si>
    <t>ГОБУСОН «Мурманский центр социальной помощи семье и детям»</t>
  </si>
  <si>
    <t>к2</t>
  </si>
  <si>
    <t>к3</t>
  </si>
  <si>
    <t>к4</t>
  </si>
  <si>
    <t>к5</t>
  </si>
  <si>
    <t>П3</t>
  </si>
  <si>
    <t>П5</t>
  </si>
  <si>
    <t>П7</t>
  </si>
  <si>
    <t>П2</t>
  </si>
  <si>
    <t>И7.1</t>
  </si>
  <si>
    <t>И7.2</t>
  </si>
  <si>
    <t>И7.3</t>
  </si>
  <si>
    <t>И5.1</t>
  </si>
  <si>
    <t>И5.2</t>
  </si>
  <si>
    <t>И5.3</t>
  </si>
  <si>
    <t>И5.4</t>
  </si>
  <si>
    <t>И2.1</t>
  </si>
  <si>
    <t>И2.3</t>
  </si>
  <si>
    <t>И2.2</t>
  </si>
  <si>
    <t>И2.4</t>
  </si>
  <si>
    <t>И2.5</t>
  </si>
  <si>
    <t>И2.6</t>
  </si>
  <si>
    <t>И2.7</t>
  </si>
  <si>
    <t>И2.8</t>
  </si>
  <si>
    <t>И2.9</t>
  </si>
  <si>
    <t>И2.10</t>
  </si>
  <si>
    <t>И2.11</t>
  </si>
  <si>
    <t>И2.13</t>
  </si>
  <si>
    <t>[Полностью удовлетворен]</t>
  </si>
  <si>
    <t>[Доступны]</t>
  </si>
  <si>
    <t>белее 30 минут</t>
  </si>
  <si>
    <t>ср знач из К</t>
  </si>
  <si>
    <t>[Да, всегда и в любой ситуации]</t>
  </si>
  <si>
    <t>[Высоко]</t>
  </si>
  <si>
    <t>[Гораздо лучше]</t>
  </si>
  <si>
    <t>[Да, стараюсь в них участвовать]</t>
  </si>
  <si>
    <t>[Да]</t>
  </si>
  <si>
    <t>[Полярнозоринский комплексный центр социального обслуживания населения]</t>
  </si>
  <si>
    <t>[Ковдорский комплексный центр социального обслуживания населения]</t>
  </si>
  <si>
    <t>[Терский комплексный центр социального обслуживания населения]</t>
  </si>
  <si>
    <t>[Мурманский центр социальной помощи семье и детям]</t>
  </si>
  <si>
    <t>[Социальный приют для детей и подростков «Берегиня» Кольского района]</t>
  </si>
  <si>
    <t>[Комплексный центр социального обслуживания населения ЗАТО г. Североморск]</t>
  </si>
  <si>
    <t>Организация</t>
  </si>
  <si>
    <t>Критерий</t>
  </si>
  <si>
    <t>К1</t>
  </si>
  <si>
    <t>Количество анкет</t>
  </si>
  <si>
    <t>К4</t>
  </si>
  <si>
    <t>К5</t>
  </si>
  <si>
    <t>Кол-во анкет</t>
  </si>
  <si>
    <t>[Североморский специальный дом для одиноких престарелых]</t>
  </si>
  <si>
    <t>[Ковдорский дом-интернат для престарелых и инвалидов]</t>
  </si>
  <si>
    <t>Показатель</t>
  </si>
  <si>
    <t>Индикатор</t>
  </si>
  <si>
    <t>* показателии и индикаторы в % значении</t>
  </si>
  <si>
    <t>К2</t>
  </si>
  <si>
    <t>К3</t>
  </si>
  <si>
    <t xml:space="preserve"> П2</t>
  </si>
  <si>
    <t>И2,9</t>
  </si>
  <si>
    <t>И2,10</t>
  </si>
  <si>
    <t>И2,12</t>
  </si>
  <si>
    <t>И2,13</t>
  </si>
  <si>
    <t>меннее 15 минут</t>
  </si>
  <si>
    <t>[ГОКУ «Апатитский межрайонный центр социальной поддержки населения»]</t>
  </si>
  <si>
    <t>[ГОКУ «Кандалакшский межрайонный центр социальной поддержки населения»]</t>
  </si>
  <si>
    <t>[ГОКУ «Снежногорский межрайонный центр социальной поддержки населения»]</t>
  </si>
  <si>
    <t>[ГОКУ «Центр социальной поддержки населения по Кольскому району»]</t>
  </si>
  <si>
    <t>[ГОКУ «Центр социальной поддержки населения г. Мурманска»]</t>
  </si>
  <si>
    <t>[ГОКУ «Североморский межрайонный центр социальной поддержки населения»]</t>
  </si>
  <si>
    <t>Как Вы оцениваете доступность информации об услугах данного учреждения (стенды, сайт, СМИ и другие открытые источники)?</t>
  </si>
  <si>
    <t>Как Вы оцениваете уровень комфортности ожидания в клиентских службах (чистота, достаточность мест для ожидания, возможность для раскладывания документов, наличие вешалок для верхней одежды, обеспечение доступа к туалетной комнате и др.)?</t>
  </si>
  <si>
    <t>Как Вы оцениваете уровень организации приема лиц с ограниченными возможностями здоровья в данном учреждении?</t>
  </si>
  <si>
    <t>Как Вы оцениваете взаимоотношения сотрудников учреждения и обслуживаемых граждан (вежливость, доброжелательность, компетентность, соблюдение прав)?</t>
  </si>
  <si>
    <t>Как Вы оцениваете полноту консультаций об оказании мер социальной поддержки (на личном приеме, по телефону)?</t>
  </si>
  <si>
    <t>Как Вы оцениваете возможность осуществить предварительную запись по телефону для сдачи документов на получение мер социальной поддержки?</t>
  </si>
  <si>
    <t>Устраивает ли Вас режим работы учреждения?</t>
  </si>
  <si>
    <t>Как Вы оцениваете месторасположение учреждения, с учетом транспортной инфраструктуры?</t>
  </si>
  <si>
    <t>Сколько времени Вы потратили, находясь в очереди для сдачи документов?</t>
  </si>
  <si>
    <t>Как Вы в целом оцениваете работу данного учреждении?</t>
  </si>
  <si>
    <t>[Отлично]</t>
  </si>
  <si>
    <t>[Положительно]</t>
  </si>
  <si>
    <t>[Да, устраивает]</t>
  </si>
  <si>
    <t>[От 30 минут и более]</t>
  </si>
  <si>
    <t>В %</t>
  </si>
  <si>
    <t>Баллы</t>
  </si>
  <si>
    <t>ГОКУ «Апатитский межрайонный центр социальной поддержки населения»</t>
  </si>
  <si>
    <t>ГОКУ «Кандалакшский межрайонный центр социальной поддержки населения»</t>
  </si>
  <si>
    <t>ГОКУ «Снежногорский межрайонный центр социальной поддержки населения»</t>
  </si>
  <si>
    <t>ГОКУ «Центр социальной поддержки населения по Кольскому району»</t>
  </si>
  <si>
    <t>ГОКУ «Центр социальной поддержки населения г. Мурманска»</t>
  </si>
  <si>
    <t>ГОКУ «Североморский межрайонный центр социальной поддержки населения»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</si>
</sst>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22"/>
      </left>
      <right/>
      <top/>
      <bottom/>
    </border>
    <border>
      <left style="thin">
        <color indexed="8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center"/>
      <protection/>
    </xf>
    <xf numFmtId="0" fontId="0" fillId="0" borderId="8" xfId="54" applyFont="1" applyFill="1" applyBorder="1" applyAlignment="1">
      <alignment horizontal="right" wrapText="1"/>
      <protection/>
    </xf>
    <xf numFmtId="2" fontId="0" fillId="0" borderId="8" xfId="54" applyNumberFormat="1" applyFont="1" applyFill="1" applyBorder="1" applyAlignment="1">
      <alignment horizontal="right" wrapText="1"/>
      <protection/>
    </xf>
    <xf numFmtId="0" fontId="2" fillId="0" borderId="0" xfId="54">
      <alignment/>
      <protection/>
    </xf>
    <xf numFmtId="0" fontId="0" fillId="0" borderId="0" xfId="54" applyFont="1" applyFill="1" applyBorder="1" applyAlignment="1">
      <alignment horizontal="right" wrapText="1"/>
      <protection/>
    </xf>
    <xf numFmtId="2" fontId="0" fillId="0" borderId="0" xfId="54" applyNumberFormat="1" applyFont="1" applyFill="1" applyBorder="1" applyAlignment="1">
      <alignment horizontal="right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24" borderId="0" xfId="54" applyFont="1" applyFill="1" applyBorder="1" applyAlignment="1">
      <alignment horizontal="center"/>
      <protection/>
    </xf>
    <xf numFmtId="0" fontId="0" fillId="25" borderId="10" xfId="54" applyFont="1" applyFill="1" applyBorder="1" applyAlignment="1">
      <alignment horizontal="center"/>
      <protection/>
    </xf>
    <xf numFmtId="0" fontId="1" fillId="11" borderId="0" xfId="0" applyFont="1" applyFill="1" applyAlignment="1">
      <alignment horizontal="center"/>
    </xf>
    <xf numFmtId="0" fontId="0" fillId="0" borderId="8" xfId="54" applyFont="1" applyFill="1" applyBorder="1" applyAlignment="1">
      <alignment horizontal="right" wrapText="1"/>
      <protection/>
    </xf>
    <xf numFmtId="0" fontId="0" fillId="0" borderId="0" xfId="54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54" applyFont="1" applyFill="1" applyBorder="1" applyAlignment="1">
      <alignment horizontal="center" vertical="center" wrapText="1"/>
      <protection/>
    </xf>
    <xf numFmtId="0" fontId="0" fillId="11" borderId="0" xfId="54" applyFont="1" applyFill="1" applyBorder="1" applyAlignment="1">
      <alignment horizontal="center" wrapText="1"/>
      <protection/>
    </xf>
    <xf numFmtId="2" fontId="0" fillId="11" borderId="8" xfId="54" applyNumberFormat="1" applyFont="1" applyFill="1" applyBorder="1" applyAlignment="1">
      <alignment horizontal="right" wrapText="1"/>
      <protection/>
    </xf>
    <xf numFmtId="2" fontId="0" fillId="11" borderId="0" xfId="54" applyNumberFormat="1" applyFont="1" applyFill="1" applyBorder="1" applyAlignment="1">
      <alignment horizontal="right" wrapText="1"/>
      <protection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2" fillId="0" borderId="0" xfId="54" applyFill="1">
      <alignment/>
      <protection/>
    </xf>
    <xf numFmtId="0" fontId="0" fillId="0" borderId="0" xfId="52" applyFill="1">
      <alignment/>
      <protection/>
    </xf>
    <xf numFmtId="0" fontId="0" fillId="0" borderId="11" xfId="0" applyBorder="1" applyAlignment="1">
      <alignment/>
    </xf>
    <xf numFmtId="0" fontId="0" fillId="0" borderId="11" xfId="54" applyFont="1" applyFill="1" applyBorder="1" applyAlignment="1">
      <alignment horizontal="center" vertical="center" wrapText="1"/>
      <protection/>
    </xf>
    <xf numFmtId="2" fontId="1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wrapText="1"/>
      <protection/>
    </xf>
    <xf numFmtId="0" fontId="3" fillId="0" borderId="11" xfId="53" applyFont="1" applyBorder="1" applyAlignment="1">
      <alignment vertical="center" wrapText="1"/>
      <protection/>
    </xf>
    <xf numFmtId="0" fontId="0" fillId="0" borderId="11" xfId="53" applyBorder="1" applyAlignment="1">
      <alignment horizontal="center"/>
      <protection/>
    </xf>
    <xf numFmtId="0" fontId="0" fillId="0" borderId="11" xfId="53" applyBorder="1" applyAlignment="1">
      <alignment horizontal="center" vertical="center"/>
      <protection/>
    </xf>
    <xf numFmtId="0" fontId="3" fillId="0" borderId="11" xfId="53" applyFont="1" applyBorder="1" applyAlignment="1">
      <alignment wrapText="1"/>
      <protection/>
    </xf>
    <xf numFmtId="0" fontId="3" fillId="0" borderId="11" xfId="53" applyFont="1" applyBorder="1" applyAlignment="1">
      <alignment horizontal="justify" vertical="center" wrapText="1"/>
      <protection/>
    </xf>
    <xf numFmtId="0" fontId="0" fillId="0" borderId="0" xfId="53" applyFill="1">
      <alignment/>
      <protection/>
    </xf>
    <xf numFmtId="0" fontId="3" fillId="0" borderId="11" xfId="53" applyFont="1" applyFill="1" applyBorder="1" applyAlignment="1">
      <alignment horizontal="justify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0" borderId="11" xfId="53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0" fontId="0" fillId="26" borderId="11" xfId="54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0" fontId="0" fillId="0" borderId="0" xfId="53" applyFill="1" applyAlignment="1">
      <alignment vertical="center"/>
      <protection/>
    </xf>
    <xf numFmtId="2" fontId="1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 wrapText="1"/>
      <protection/>
    </xf>
    <xf numFmtId="0" fontId="7" fillId="0" borderId="11" xfId="53" applyFont="1" applyBorder="1">
      <alignment/>
      <protection/>
    </xf>
    <xf numFmtId="0" fontId="0" fillId="0" borderId="11" xfId="53" applyBorder="1" applyAlignment="1">
      <alignment wrapText="1"/>
      <protection/>
    </xf>
    <xf numFmtId="0" fontId="0" fillId="0" borderId="11" xfId="53" applyBorder="1">
      <alignment/>
      <protection/>
    </xf>
    <xf numFmtId="0" fontId="0" fillId="0" borderId="11" xfId="53" applyFont="1" applyBorder="1" applyAlignment="1">
      <alignment horizontal="center"/>
      <protection/>
    </xf>
    <xf numFmtId="2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/>
      <protection/>
    </xf>
    <xf numFmtId="2" fontId="0" fillId="0" borderId="11" xfId="53" applyNumberForma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center" wrapText="1"/>
      <protection/>
    </xf>
    <xf numFmtId="0" fontId="1" fillId="27" borderId="11" xfId="54" applyFont="1" applyFill="1" applyBorder="1" applyAlignment="1">
      <alignment horizontal="center" vertical="center" wrapText="1"/>
      <protection/>
    </xf>
    <xf numFmtId="2" fontId="1" fillId="27" borderId="11" xfId="54" applyNumberFormat="1" applyFont="1" applyFill="1" applyBorder="1" applyAlignment="1">
      <alignment horizontal="center" vertical="center" wrapText="1"/>
      <protection/>
    </xf>
    <xf numFmtId="0" fontId="1" fillId="27" borderId="11" xfId="53" applyFont="1" applyFill="1" applyBorder="1" applyAlignment="1">
      <alignment horizontal="center" vertical="center"/>
      <protection/>
    </xf>
    <xf numFmtId="2" fontId="1" fillId="27" borderId="11" xfId="53" applyNumberFormat="1" applyFont="1" applyFill="1" applyBorder="1" applyAlignment="1">
      <alignment horizontal="center" vertical="center"/>
      <protection/>
    </xf>
    <xf numFmtId="0" fontId="7" fillId="27" borderId="11" xfId="54" applyFont="1" applyFill="1" applyBorder="1" applyAlignment="1">
      <alignment horizontal="center" vertical="center"/>
      <protection/>
    </xf>
    <xf numFmtId="2" fontId="7" fillId="27" borderId="11" xfId="54" applyNumberFormat="1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vertical="center" wrapText="1"/>
      <protection/>
    </xf>
    <xf numFmtId="2" fontId="1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vertical="center" wrapText="1"/>
      <protection/>
    </xf>
    <xf numFmtId="164" fontId="0" fillId="0" borderId="11" xfId="54" applyNumberFormat="1" applyFont="1" applyFill="1" applyBorder="1" applyAlignment="1">
      <alignment horizontal="center" vertical="center" wrapText="1"/>
      <protection/>
    </xf>
    <xf numFmtId="2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53" applyFill="1" applyAlignment="1">
      <alignment wrapText="1"/>
      <protection/>
    </xf>
    <xf numFmtId="0" fontId="1" fillId="11" borderId="11" xfId="53" applyFont="1" applyFill="1" applyBorder="1" applyAlignment="1">
      <alignment/>
      <protection/>
    </xf>
    <xf numFmtId="0" fontId="0" fillId="0" borderId="11" xfId="0" applyBorder="1" applyAlignment="1">
      <alignment horizontal="right"/>
    </xf>
    <xf numFmtId="2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11" borderId="12" xfId="53" applyFont="1" applyFill="1" applyBorder="1" applyAlignment="1">
      <alignment/>
      <protection/>
    </xf>
    <xf numFmtId="0" fontId="1" fillId="11" borderId="14" xfId="53" applyFont="1" applyFill="1" applyBorder="1" applyAlignment="1">
      <alignment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8" fillId="0" borderId="11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26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2" fontId="9" fillId="27" borderId="11" xfId="54" applyNumberFormat="1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2" fontId="8" fillId="27" borderId="11" xfId="54" applyNumberFormat="1" applyFont="1" applyFill="1" applyBorder="1" applyAlignment="1">
      <alignment horizontal="center" vertical="center" wrapText="1"/>
      <protection/>
    </xf>
    <xf numFmtId="0" fontId="8" fillId="11" borderId="14" xfId="53" applyFont="1" applyFill="1" applyBorder="1" applyAlignment="1">
      <alignment/>
      <protection/>
    </xf>
    <xf numFmtId="2" fontId="8" fillId="27" borderId="11" xfId="53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1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17" xfId="54" applyFont="1" applyFill="1" applyBorder="1" applyAlignment="1">
      <alignment horizontal="center" wrapText="1"/>
      <protection/>
    </xf>
    <xf numFmtId="0" fontId="0" fillId="0" borderId="18" xfId="54" applyFont="1" applyFill="1" applyBorder="1" applyAlignment="1">
      <alignment horizontal="center" wrapText="1"/>
      <protection/>
    </xf>
    <xf numFmtId="0" fontId="0" fillId="0" borderId="19" xfId="54" applyFont="1" applyFill="1" applyBorder="1" applyAlignment="1">
      <alignment horizont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0" fillId="0" borderId="19" xfId="5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54" applyFont="1" applyFill="1" applyBorder="1" applyAlignment="1">
      <alignment horizontal="center" wrapText="1"/>
      <protection/>
    </xf>
    <xf numFmtId="0" fontId="0" fillId="0" borderId="18" xfId="54" applyFont="1" applyFill="1" applyBorder="1" applyAlignment="1">
      <alignment horizont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17" xfId="54" applyFont="1" applyFill="1" applyBorder="1" applyAlignment="1">
      <alignment horizontal="center" wrapText="1"/>
      <protection/>
    </xf>
    <xf numFmtId="0" fontId="1" fillId="0" borderId="11" xfId="53" applyFont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11" borderId="12" xfId="53" applyFont="1" applyFill="1" applyBorder="1" applyAlignment="1">
      <alignment horizontal="center"/>
      <protection/>
    </xf>
    <xf numFmtId="0" fontId="1" fillId="11" borderId="14" xfId="53" applyFont="1" applyFill="1" applyBorder="1" applyAlignment="1">
      <alignment horizontal="center"/>
      <protection/>
    </xf>
    <xf numFmtId="0" fontId="1" fillId="0" borderId="11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0"/>
  <sheetViews>
    <sheetView zoomScalePageLayoutView="0" workbookViewId="0" topLeftCell="X1">
      <selection activeCell="AA5" sqref="Z1:AA16384"/>
    </sheetView>
  </sheetViews>
  <sheetFormatPr defaultColWidth="9.140625" defaultRowHeight="15"/>
  <cols>
    <col min="2" max="2" width="42.28125" style="0" customWidth="1"/>
    <col min="3" max="3" width="28.7109375" style="0" customWidth="1"/>
    <col min="18" max="18" width="0.85546875" style="21" customWidth="1"/>
    <col min="33" max="33" width="1.28515625" style="21" customWidth="1"/>
  </cols>
  <sheetData>
    <row r="1" spans="4:32" ht="15"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6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3:53" ht="75" customHeight="1">
      <c r="C2" s="1" t="s">
        <v>0</v>
      </c>
      <c r="D2" s="115" t="s">
        <v>1</v>
      </c>
      <c r="E2" s="116"/>
      <c r="F2" s="117" t="s">
        <v>2</v>
      </c>
      <c r="G2" s="116"/>
      <c r="H2" s="117" t="s">
        <v>3</v>
      </c>
      <c r="I2" s="116"/>
      <c r="J2" s="117" t="s">
        <v>4</v>
      </c>
      <c r="K2" s="116"/>
      <c r="L2" s="117" t="s">
        <v>5</v>
      </c>
      <c r="M2" s="116"/>
      <c r="N2" s="117" t="s">
        <v>6</v>
      </c>
      <c r="O2" s="116"/>
      <c r="P2" s="122" t="s">
        <v>7</v>
      </c>
      <c r="Q2" s="123"/>
      <c r="R2" s="17"/>
      <c r="S2" s="112" t="s">
        <v>1</v>
      </c>
      <c r="T2" s="113"/>
      <c r="U2" s="114" t="s">
        <v>86</v>
      </c>
      <c r="V2" s="113"/>
      <c r="W2" s="114" t="s">
        <v>87</v>
      </c>
      <c r="X2" s="113"/>
      <c r="Y2" s="114" t="s">
        <v>5</v>
      </c>
      <c r="Z2" s="113"/>
      <c r="AA2" s="114" t="s">
        <v>6</v>
      </c>
      <c r="AB2" s="113"/>
      <c r="AC2" s="114" t="s">
        <v>7</v>
      </c>
      <c r="AD2" s="113"/>
      <c r="AE2" s="110" t="s">
        <v>88</v>
      </c>
      <c r="AF2" s="111"/>
      <c r="AH2" s="126" t="s">
        <v>1</v>
      </c>
      <c r="AI2" s="121"/>
      <c r="AJ2" s="120" t="s">
        <v>3</v>
      </c>
      <c r="AK2" s="121"/>
      <c r="AL2" s="120" t="s">
        <v>86</v>
      </c>
      <c r="AM2" s="121"/>
      <c r="AN2" s="120" t="s">
        <v>94</v>
      </c>
      <c r="AO2" s="121"/>
      <c r="AP2" s="120" t="s">
        <v>87</v>
      </c>
      <c r="AQ2" s="121"/>
      <c r="AR2" s="120" t="s">
        <v>95</v>
      </c>
      <c r="AS2" s="121"/>
      <c r="AT2" s="120" t="s">
        <v>5</v>
      </c>
      <c r="AU2" s="121"/>
      <c r="AV2" s="120" t="s">
        <v>6</v>
      </c>
      <c r="AW2" s="121"/>
      <c r="AX2" s="120" t="s">
        <v>7</v>
      </c>
      <c r="AY2" s="121"/>
      <c r="AZ2" s="124" t="s">
        <v>88</v>
      </c>
      <c r="BA2" s="125"/>
    </row>
    <row r="3" spans="3:53" ht="15">
      <c r="C3" s="2" t="s">
        <v>8</v>
      </c>
      <c r="D3" s="112">
        <v>8</v>
      </c>
      <c r="E3" s="113"/>
      <c r="F3" s="114">
        <v>23</v>
      </c>
      <c r="G3" s="113"/>
      <c r="H3" s="114">
        <v>1</v>
      </c>
      <c r="I3" s="113"/>
      <c r="J3" s="114">
        <v>93</v>
      </c>
      <c r="K3" s="113"/>
      <c r="L3" s="114">
        <v>1</v>
      </c>
      <c r="M3" s="113"/>
      <c r="N3" s="114">
        <v>2</v>
      </c>
      <c r="O3" s="113"/>
      <c r="P3" s="110">
        <v>5</v>
      </c>
      <c r="Q3" s="111"/>
      <c r="R3" s="18"/>
      <c r="S3" s="112">
        <v>2</v>
      </c>
      <c r="T3" s="113"/>
      <c r="U3" s="114">
        <v>13</v>
      </c>
      <c r="V3" s="113"/>
      <c r="W3" s="114">
        <v>3</v>
      </c>
      <c r="X3" s="113"/>
      <c r="Y3" s="114">
        <v>48</v>
      </c>
      <c r="Z3" s="113"/>
      <c r="AA3" s="114">
        <v>7</v>
      </c>
      <c r="AB3" s="113"/>
      <c r="AC3" s="114">
        <v>10</v>
      </c>
      <c r="AD3" s="113"/>
      <c r="AE3" s="110">
        <v>11</v>
      </c>
      <c r="AF3" s="111"/>
      <c r="AH3" s="126">
        <v>27</v>
      </c>
      <c r="AI3" s="121"/>
      <c r="AJ3" s="120">
        <v>63</v>
      </c>
      <c r="AK3" s="121"/>
      <c r="AL3" s="120">
        <v>31</v>
      </c>
      <c r="AM3" s="121"/>
      <c r="AN3" s="120">
        <v>14</v>
      </c>
      <c r="AO3" s="121"/>
      <c r="AP3" s="120">
        <v>27</v>
      </c>
      <c r="AQ3" s="121"/>
      <c r="AR3" s="120">
        <v>1</v>
      </c>
      <c r="AS3" s="121"/>
      <c r="AT3" s="120">
        <v>548</v>
      </c>
      <c r="AU3" s="121"/>
      <c r="AV3" s="120">
        <v>12</v>
      </c>
      <c r="AW3" s="121"/>
      <c r="AX3" s="120">
        <v>14</v>
      </c>
      <c r="AY3" s="121"/>
      <c r="AZ3" s="124">
        <v>44</v>
      </c>
      <c r="BA3" s="125"/>
    </row>
    <row r="4" spans="1:47" ht="15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2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</row>
    <row r="5" spans="1:53" ht="15" customHeight="1">
      <c r="A5" s="108" t="s">
        <v>10</v>
      </c>
      <c r="B5" s="109" t="s">
        <v>11</v>
      </c>
      <c r="C5" s="2" t="s">
        <v>12</v>
      </c>
      <c r="D5" s="3">
        <v>7</v>
      </c>
      <c r="E5" s="4">
        <f>D5/D$3*100</f>
        <v>87.5</v>
      </c>
      <c r="F5" s="3">
        <v>23</v>
      </c>
      <c r="G5" s="4">
        <f>F5/F$3*100</f>
        <v>100</v>
      </c>
      <c r="H5" s="3">
        <v>1</v>
      </c>
      <c r="I5" s="4">
        <f>H5/H$3*100</f>
        <v>100</v>
      </c>
      <c r="J5" s="3">
        <v>81</v>
      </c>
      <c r="K5" s="4">
        <f>J5/J$3*100</f>
        <v>87.09677419354838</v>
      </c>
      <c r="L5" s="3">
        <v>1</v>
      </c>
      <c r="M5" s="4">
        <f>L5/L$3*100</f>
        <v>100</v>
      </c>
      <c r="N5" s="3">
        <v>2</v>
      </c>
      <c r="O5" s="4">
        <f>N5/N$3*100</f>
        <v>100</v>
      </c>
      <c r="P5" s="3">
        <v>5</v>
      </c>
      <c r="Q5" s="4">
        <f>P5/P$3*100</f>
        <v>100</v>
      </c>
      <c r="R5" s="19"/>
      <c r="S5" s="3">
        <v>2</v>
      </c>
      <c r="T5" s="4">
        <f aca="true" t="shared" si="0" ref="T5:T13">S5/S$3*100</f>
        <v>100</v>
      </c>
      <c r="U5" s="3">
        <v>13</v>
      </c>
      <c r="V5" s="4">
        <f aca="true" t="shared" si="1" ref="V5:V13">U5/U$3*100</f>
        <v>100</v>
      </c>
      <c r="W5" s="3">
        <v>3</v>
      </c>
      <c r="X5" s="4">
        <f aca="true" t="shared" si="2" ref="X5:X13">W5/W$3*100</f>
        <v>100</v>
      </c>
      <c r="Y5" s="3">
        <v>47</v>
      </c>
      <c r="Z5" s="4">
        <f aca="true" t="shared" si="3" ref="Z5:Z13">Y5/Y$3*100</f>
        <v>97.91666666666666</v>
      </c>
      <c r="AA5" s="3">
        <v>7</v>
      </c>
      <c r="AB5" s="4">
        <f aca="true" t="shared" si="4" ref="AB5:AB13">AA5/AA$3*100</f>
        <v>100</v>
      </c>
      <c r="AC5" s="3">
        <v>10</v>
      </c>
      <c r="AD5" s="4">
        <f aca="true" t="shared" si="5" ref="AD5:AD13">AC5/AC$3*100</f>
        <v>100</v>
      </c>
      <c r="AE5" s="3">
        <v>11</v>
      </c>
      <c r="AF5" s="4">
        <f aca="true" t="shared" si="6" ref="AF5:AF13">AE5/AE$3*100</f>
        <v>100</v>
      </c>
      <c r="AH5" s="13">
        <v>23</v>
      </c>
      <c r="AI5" s="4">
        <f aca="true" t="shared" si="7" ref="AI5:AK13">AH5/AH$3*100</f>
        <v>85.18518518518519</v>
      </c>
      <c r="AJ5" s="13">
        <v>54</v>
      </c>
      <c r="AK5" s="4">
        <f t="shared" si="7"/>
        <v>85.71428571428571</v>
      </c>
      <c r="AL5" s="13">
        <v>30</v>
      </c>
      <c r="AM5" s="4">
        <f aca="true" t="shared" si="8" ref="AM5:AM13">AL5/AL$3*100</f>
        <v>96.7741935483871</v>
      </c>
      <c r="AN5" s="13">
        <v>13</v>
      </c>
      <c r="AO5" s="4">
        <f aca="true" t="shared" si="9" ref="AO5:AO13">AN5/AN$3*100</f>
        <v>92.85714285714286</v>
      </c>
      <c r="AP5" s="13">
        <v>23</v>
      </c>
      <c r="AQ5" s="4">
        <f aca="true" t="shared" si="10" ref="AQ5:AQ13">AP5/AP$3*100</f>
        <v>85.18518518518519</v>
      </c>
      <c r="AR5" s="13">
        <v>1</v>
      </c>
      <c r="AS5" s="4">
        <f aca="true" t="shared" si="11" ref="AS5:AS13">AR5/AR$3*100</f>
        <v>100</v>
      </c>
      <c r="AT5" s="13">
        <v>501</v>
      </c>
      <c r="AU5" s="4">
        <f aca="true" t="shared" si="12" ref="AU5:AU13">AT5/AT$3*100</f>
        <v>91.42335766423358</v>
      </c>
      <c r="AV5" s="13">
        <v>11</v>
      </c>
      <c r="AW5" s="4">
        <f aca="true" t="shared" si="13" ref="AW5:AW13">AV5/AV$3*100</f>
        <v>91.66666666666666</v>
      </c>
      <c r="AX5" s="13">
        <v>14</v>
      </c>
      <c r="AY5" s="4">
        <f aca="true" t="shared" si="14" ref="AY5:AY13">AX5/AX$3*100</f>
        <v>100</v>
      </c>
      <c r="AZ5" s="13">
        <v>44</v>
      </c>
      <c r="BA5" s="4">
        <f aca="true" t="shared" si="15" ref="BA5:BA13">AZ5/AZ$3*100</f>
        <v>100</v>
      </c>
    </row>
    <row r="6" spans="1:53" ht="15">
      <c r="A6" s="108"/>
      <c r="B6" s="109"/>
      <c r="C6" s="2" t="s">
        <v>13</v>
      </c>
      <c r="D6" s="3">
        <v>1</v>
      </c>
      <c r="E6" s="4">
        <f>D6/D$3*100</f>
        <v>12.5</v>
      </c>
      <c r="F6" s="5"/>
      <c r="G6" s="4">
        <f>F6/F$3*100</f>
        <v>0</v>
      </c>
      <c r="H6" s="5"/>
      <c r="I6" s="4">
        <f>H6/H$3*100</f>
        <v>0</v>
      </c>
      <c r="J6" s="3">
        <v>12</v>
      </c>
      <c r="K6" s="4">
        <f>J6/J$3*100</f>
        <v>12.903225806451612</v>
      </c>
      <c r="L6" s="5"/>
      <c r="M6" s="4">
        <f>L6/L$3*100</f>
        <v>0</v>
      </c>
      <c r="N6" s="5"/>
      <c r="O6" s="4">
        <f>N6/N$3*100</f>
        <v>0</v>
      </c>
      <c r="P6" s="5"/>
      <c r="Q6" s="4">
        <f>P6/P$3*100</f>
        <v>0</v>
      </c>
      <c r="R6" s="20"/>
      <c r="S6" s="5"/>
      <c r="T6" s="4">
        <f t="shared" si="0"/>
        <v>0</v>
      </c>
      <c r="U6" s="5"/>
      <c r="V6" s="4">
        <f t="shared" si="1"/>
        <v>0</v>
      </c>
      <c r="W6" s="5"/>
      <c r="X6" s="4">
        <f t="shared" si="2"/>
        <v>0</v>
      </c>
      <c r="Y6" s="3">
        <v>1</v>
      </c>
      <c r="Z6" s="4">
        <f t="shared" si="3"/>
        <v>2.083333333333333</v>
      </c>
      <c r="AA6" s="5"/>
      <c r="AB6" s="4">
        <f t="shared" si="4"/>
        <v>0</v>
      </c>
      <c r="AC6" s="5"/>
      <c r="AD6" s="4">
        <f t="shared" si="5"/>
        <v>0</v>
      </c>
      <c r="AE6" s="5"/>
      <c r="AF6" s="4">
        <f t="shared" si="6"/>
        <v>0</v>
      </c>
      <c r="AH6" s="13">
        <v>4</v>
      </c>
      <c r="AI6" s="4">
        <f t="shared" si="7"/>
        <v>14.814814814814813</v>
      </c>
      <c r="AJ6" s="13">
        <v>9</v>
      </c>
      <c r="AK6" s="4">
        <f t="shared" si="7"/>
        <v>14.285714285714285</v>
      </c>
      <c r="AL6" s="13">
        <v>1</v>
      </c>
      <c r="AM6" s="4">
        <f t="shared" si="8"/>
        <v>3.225806451612903</v>
      </c>
      <c r="AN6" s="13">
        <v>1</v>
      </c>
      <c r="AO6" s="4">
        <f t="shared" si="9"/>
        <v>7.142857142857142</v>
      </c>
      <c r="AP6" s="13">
        <v>3</v>
      </c>
      <c r="AQ6" s="4">
        <f t="shared" si="10"/>
        <v>11.11111111111111</v>
      </c>
      <c r="AR6" s="5"/>
      <c r="AS6" s="4">
        <f t="shared" si="11"/>
        <v>0</v>
      </c>
      <c r="AT6" s="13">
        <v>47</v>
      </c>
      <c r="AU6" s="4">
        <f t="shared" si="12"/>
        <v>8.576642335766424</v>
      </c>
      <c r="AV6" s="13">
        <v>1</v>
      </c>
      <c r="AW6" s="4">
        <f t="shared" si="13"/>
        <v>8.333333333333332</v>
      </c>
      <c r="AX6" s="5"/>
      <c r="AY6" s="4">
        <f t="shared" si="14"/>
        <v>0</v>
      </c>
      <c r="AZ6" s="5"/>
      <c r="BA6" s="4">
        <f t="shared" si="15"/>
        <v>0</v>
      </c>
    </row>
    <row r="7" spans="1:53" ht="15">
      <c r="A7" s="108"/>
      <c r="B7" s="109"/>
      <c r="C7" s="2" t="s">
        <v>14</v>
      </c>
      <c r="D7" s="3"/>
      <c r="E7" s="4"/>
      <c r="F7" s="5"/>
      <c r="G7" s="4"/>
      <c r="H7" s="5"/>
      <c r="I7" s="4"/>
      <c r="J7" s="3"/>
      <c r="K7" s="4"/>
      <c r="L7" s="5"/>
      <c r="M7" s="4"/>
      <c r="N7" s="5"/>
      <c r="O7" s="4"/>
      <c r="P7" s="5"/>
      <c r="Q7" s="4"/>
      <c r="R7" s="20"/>
      <c r="S7" s="5"/>
      <c r="T7" s="4">
        <f t="shared" si="0"/>
        <v>0</v>
      </c>
      <c r="U7" s="5"/>
      <c r="V7" s="4">
        <f t="shared" si="1"/>
        <v>0</v>
      </c>
      <c r="W7" s="5"/>
      <c r="X7" s="4">
        <f t="shared" si="2"/>
        <v>0</v>
      </c>
      <c r="Y7" s="3"/>
      <c r="Z7" s="4">
        <f t="shared" si="3"/>
        <v>0</v>
      </c>
      <c r="AA7" s="5"/>
      <c r="AB7" s="4">
        <f t="shared" si="4"/>
        <v>0</v>
      </c>
      <c r="AC7" s="5"/>
      <c r="AD7" s="4">
        <f t="shared" si="5"/>
        <v>0</v>
      </c>
      <c r="AE7" s="5"/>
      <c r="AF7" s="4">
        <f t="shared" si="6"/>
        <v>0</v>
      </c>
      <c r="AH7" s="5"/>
      <c r="AI7" s="4">
        <f t="shared" si="7"/>
        <v>0</v>
      </c>
      <c r="AJ7" s="5"/>
      <c r="AK7" s="4">
        <f t="shared" si="7"/>
        <v>0</v>
      </c>
      <c r="AL7" s="5"/>
      <c r="AM7" s="4">
        <f t="shared" si="8"/>
        <v>0</v>
      </c>
      <c r="AN7" s="5"/>
      <c r="AO7" s="4">
        <f t="shared" si="9"/>
        <v>0</v>
      </c>
      <c r="AP7" s="13">
        <v>1</v>
      </c>
      <c r="AQ7" s="4">
        <f t="shared" si="10"/>
        <v>3.7037037037037033</v>
      </c>
      <c r="AR7" s="5"/>
      <c r="AS7" s="4">
        <f t="shared" si="11"/>
        <v>0</v>
      </c>
      <c r="AT7" s="5"/>
      <c r="AU7" s="4">
        <f t="shared" si="12"/>
        <v>0</v>
      </c>
      <c r="AV7" s="5"/>
      <c r="AW7" s="4">
        <f t="shared" si="13"/>
        <v>0</v>
      </c>
      <c r="AX7" s="5"/>
      <c r="AY7" s="4">
        <f t="shared" si="14"/>
        <v>0</v>
      </c>
      <c r="AZ7" s="5"/>
      <c r="BA7" s="4">
        <f t="shared" si="15"/>
        <v>0</v>
      </c>
    </row>
    <row r="8" spans="1:53" ht="15" customHeight="1">
      <c r="A8" s="108" t="s">
        <v>15</v>
      </c>
      <c r="B8" s="109" t="s">
        <v>16</v>
      </c>
      <c r="C8" s="2" t="s">
        <v>12</v>
      </c>
      <c r="D8" s="3">
        <v>5</v>
      </c>
      <c r="E8" s="4">
        <f>D8/D$3*100</f>
        <v>62.5</v>
      </c>
      <c r="F8" s="3">
        <v>23</v>
      </c>
      <c r="G8" s="4">
        <f>F8/F$3*100</f>
        <v>100</v>
      </c>
      <c r="H8" s="3">
        <v>1</v>
      </c>
      <c r="I8" s="4">
        <f>H8/H$3*100</f>
        <v>100</v>
      </c>
      <c r="J8" s="3">
        <v>80</v>
      </c>
      <c r="K8" s="4">
        <f>J8/J$3*100</f>
        <v>86.02150537634408</v>
      </c>
      <c r="L8" s="5"/>
      <c r="M8" s="4">
        <f>L8/L$3*100</f>
        <v>0</v>
      </c>
      <c r="N8" s="3">
        <v>2</v>
      </c>
      <c r="O8" s="4">
        <f>N8/N$3*100</f>
        <v>100</v>
      </c>
      <c r="P8" s="3">
        <v>5</v>
      </c>
      <c r="Q8" s="4">
        <f>P8/P$3*100</f>
        <v>100</v>
      </c>
      <c r="R8" s="19"/>
      <c r="S8" s="3">
        <v>2</v>
      </c>
      <c r="T8" s="4">
        <f t="shared" si="0"/>
        <v>100</v>
      </c>
      <c r="U8" s="3">
        <v>13</v>
      </c>
      <c r="V8" s="4">
        <f t="shared" si="1"/>
        <v>100</v>
      </c>
      <c r="W8" s="3">
        <v>3</v>
      </c>
      <c r="X8" s="4">
        <f t="shared" si="2"/>
        <v>100</v>
      </c>
      <c r="Y8" s="3">
        <v>46</v>
      </c>
      <c r="Z8" s="4">
        <f t="shared" si="3"/>
        <v>95.83333333333334</v>
      </c>
      <c r="AA8" s="3">
        <v>6</v>
      </c>
      <c r="AB8" s="4">
        <f t="shared" si="4"/>
        <v>85.71428571428571</v>
      </c>
      <c r="AC8" s="3">
        <v>10</v>
      </c>
      <c r="AD8" s="4">
        <f t="shared" si="5"/>
        <v>100</v>
      </c>
      <c r="AE8" s="3">
        <v>11</v>
      </c>
      <c r="AF8" s="4">
        <f t="shared" si="6"/>
        <v>100</v>
      </c>
      <c r="AH8" s="13">
        <v>22</v>
      </c>
      <c r="AI8" s="4">
        <f t="shared" si="7"/>
        <v>81.48148148148148</v>
      </c>
      <c r="AJ8" s="13">
        <v>52</v>
      </c>
      <c r="AK8" s="4">
        <f t="shared" si="7"/>
        <v>82.53968253968253</v>
      </c>
      <c r="AL8" s="13">
        <v>28</v>
      </c>
      <c r="AM8" s="4">
        <f t="shared" si="8"/>
        <v>90.32258064516128</v>
      </c>
      <c r="AN8" s="13">
        <v>13</v>
      </c>
      <c r="AO8" s="4">
        <f t="shared" si="9"/>
        <v>92.85714285714286</v>
      </c>
      <c r="AP8" s="13">
        <v>23</v>
      </c>
      <c r="AQ8" s="4">
        <f t="shared" si="10"/>
        <v>85.18518518518519</v>
      </c>
      <c r="AR8" s="13">
        <v>1</v>
      </c>
      <c r="AS8" s="4">
        <f t="shared" si="11"/>
        <v>100</v>
      </c>
      <c r="AT8" s="13">
        <v>484</v>
      </c>
      <c r="AU8" s="4">
        <f t="shared" si="12"/>
        <v>88.32116788321169</v>
      </c>
      <c r="AV8" s="13">
        <v>12</v>
      </c>
      <c r="AW8" s="4">
        <f t="shared" si="13"/>
        <v>100</v>
      </c>
      <c r="AX8" s="13">
        <v>14</v>
      </c>
      <c r="AY8" s="4">
        <f t="shared" si="14"/>
        <v>100</v>
      </c>
      <c r="AZ8" s="13">
        <v>41</v>
      </c>
      <c r="BA8" s="4">
        <f t="shared" si="15"/>
        <v>93.18181818181817</v>
      </c>
    </row>
    <row r="9" spans="1:53" ht="15">
      <c r="A9" s="108"/>
      <c r="B9" s="109"/>
      <c r="C9" s="2" t="s">
        <v>13</v>
      </c>
      <c r="D9" s="3">
        <v>3</v>
      </c>
      <c r="E9" s="4">
        <f>D9/D$3*100</f>
        <v>37.5</v>
      </c>
      <c r="F9" s="5"/>
      <c r="G9" s="4">
        <f>F9/F$3*100</f>
        <v>0</v>
      </c>
      <c r="H9" s="5"/>
      <c r="I9" s="4">
        <f>H9/H$3*100</f>
        <v>0</v>
      </c>
      <c r="J9" s="3">
        <v>13</v>
      </c>
      <c r="K9" s="4">
        <f>J9/J$3*100</f>
        <v>13.978494623655912</v>
      </c>
      <c r="L9" s="3">
        <v>1</v>
      </c>
      <c r="M9" s="4">
        <f>L9/L$3*100</f>
        <v>100</v>
      </c>
      <c r="N9" s="5"/>
      <c r="O9" s="4">
        <f>N9/N$3*100</f>
        <v>0</v>
      </c>
      <c r="P9" s="5"/>
      <c r="Q9" s="4">
        <f>P9/P$3*100</f>
        <v>0</v>
      </c>
      <c r="R9" s="20"/>
      <c r="S9" s="5"/>
      <c r="T9" s="4">
        <f t="shared" si="0"/>
        <v>0</v>
      </c>
      <c r="U9" s="5"/>
      <c r="V9" s="4">
        <f t="shared" si="1"/>
        <v>0</v>
      </c>
      <c r="W9" s="5"/>
      <c r="X9" s="4">
        <f t="shared" si="2"/>
        <v>0</v>
      </c>
      <c r="Y9" s="3">
        <v>2</v>
      </c>
      <c r="Z9" s="4">
        <f t="shared" si="3"/>
        <v>4.166666666666666</v>
      </c>
      <c r="AA9" s="3">
        <v>1</v>
      </c>
      <c r="AB9" s="4">
        <f t="shared" si="4"/>
        <v>14.285714285714285</v>
      </c>
      <c r="AC9" s="5"/>
      <c r="AD9" s="4">
        <f t="shared" si="5"/>
        <v>0</v>
      </c>
      <c r="AE9" s="5"/>
      <c r="AF9" s="4">
        <f t="shared" si="6"/>
        <v>0</v>
      </c>
      <c r="AH9" s="13">
        <v>5</v>
      </c>
      <c r="AI9" s="4">
        <f t="shared" si="7"/>
        <v>18.51851851851852</v>
      </c>
      <c r="AJ9" s="13">
        <v>10</v>
      </c>
      <c r="AK9" s="4">
        <f t="shared" si="7"/>
        <v>15.873015873015872</v>
      </c>
      <c r="AL9" s="13">
        <v>3</v>
      </c>
      <c r="AM9" s="4">
        <f t="shared" si="8"/>
        <v>9.67741935483871</v>
      </c>
      <c r="AN9" s="13">
        <v>1</v>
      </c>
      <c r="AO9" s="4">
        <f t="shared" si="9"/>
        <v>7.142857142857142</v>
      </c>
      <c r="AP9" s="13">
        <v>3</v>
      </c>
      <c r="AQ9" s="4">
        <f t="shared" si="10"/>
        <v>11.11111111111111</v>
      </c>
      <c r="AR9" s="5"/>
      <c r="AS9" s="4">
        <f t="shared" si="11"/>
        <v>0</v>
      </c>
      <c r="AT9" s="13">
        <v>64</v>
      </c>
      <c r="AU9" s="4">
        <f t="shared" si="12"/>
        <v>11.678832116788321</v>
      </c>
      <c r="AV9" s="5"/>
      <c r="AW9" s="4">
        <f t="shared" si="13"/>
        <v>0</v>
      </c>
      <c r="AX9" s="5"/>
      <c r="AY9" s="4">
        <f t="shared" si="14"/>
        <v>0</v>
      </c>
      <c r="AZ9" s="13">
        <v>3</v>
      </c>
      <c r="BA9" s="4">
        <f t="shared" si="15"/>
        <v>6.8181818181818175</v>
      </c>
    </row>
    <row r="10" spans="1:53" ht="15">
      <c r="A10" s="108"/>
      <c r="B10" s="109"/>
      <c r="C10" s="2" t="s">
        <v>14</v>
      </c>
      <c r="D10" s="3"/>
      <c r="E10" s="4"/>
      <c r="F10" s="5"/>
      <c r="G10" s="4"/>
      <c r="H10" s="5"/>
      <c r="I10" s="4"/>
      <c r="J10" s="3"/>
      <c r="K10" s="4"/>
      <c r="L10" s="6"/>
      <c r="M10" s="4"/>
      <c r="N10" s="5"/>
      <c r="O10" s="4"/>
      <c r="P10" s="5"/>
      <c r="Q10" s="4"/>
      <c r="R10" s="20"/>
      <c r="S10" s="5"/>
      <c r="T10" s="4">
        <f t="shared" si="0"/>
        <v>0</v>
      </c>
      <c r="U10" s="5"/>
      <c r="V10" s="4">
        <f t="shared" si="1"/>
        <v>0</v>
      </c>
      <c r="W10" s="5"/>
      <c r="X10" s="4">
        <f t="shared" si="2"/>
        <v>0</v>
      </c>
      <c r="Y10" s="3"/>
      <c r="Z10" s="4">
        <f t="shared" si="3"/>
        <v>0</v>
      </c>
      <c r="AA10" s="3"/>
      <c r="AB10" s="4">
        <f t="shared" si="4"/>
        <v>0</v>
      </c>
      <c r="AC10" s="5"/>
      <c r="AD10" s="4">
        <f t="shared" si="5"/>
        <v>0</v>
      </c>
      <c r="AE10" s="5"/>
      <c r="AF10" s="4">
        <f t="shared" si="6"/>
        <v>0</v>
      </c>
      <c r="AH10" s="5"/>
      <c r="AI10" s="4">
        <f t="shared" si="7"/>
        <v>0</v>
      </c>
      <c r="AJ10" s="13">
        <v>1</v>
      </c>
      <c r="AK10" s="4">
        <f t="shared" si="7"/>
        <v>1.5873015873015872</v>
      </c>
      <c r="AL10" s="5"/>
      <c r="AM10" s="4">
        <f t="shared" si="8"/>
        <v>0</v>
      </c>
      <c r="AN10" s="5"/>
      <c r="AO10" s="4">
        <f t="shared" si="9"/>
        <v>0</v>
      </c>
      <c r="AP10" s="13">
        <v>1</v>
      </c>
      <c r="AQ10" s="4">
        <f t="shared" si="10"/>
        <v>3.7037037037037033</v>
      </c>
      <c r="AR10" s="5"/>
      <c r="AS10" s="4">
        <f t="shared" si="11"/>
        <v>0</v>
      </c>
      <c r="AT10" s="5"/>
      <c r="AU10" s="4">
        <f t="shared" si="12"/>
        <v>0</v>
      </c>
      <c r="AV10" s="5"/>
      <c r="AW10" s="4">
        <f t="shared" si="13"/>
        <v>0</v>
      </c>
      <c r="AX10" s="5"/>
      <c r="AY10" s="4">
        <f t="shared" si="14"/>
        <v>0</v>
      </c>
      <c r="AZ10" s="5"/>
      <c r="BA10" s="4">
        <f t="shared" si="15"/>
        <v>0</v>
      </c>
    </row>
    <row r="11" spans="1:53" ht="15" customHeight="1">
      <c r="A11" s="108" t="s">
        <v>17</v>
      </c>
      <c r="B11" s="109" t="s">
        <v>18</v>
      </c>
      <c r="C11" s="2" t="s">
        <v>12</v>
      </c>
      <c r="D11" s="3">
        <v>7</v>
      </c>
      <c r="E11" s="4">
        <f>D11/D$3*100</f>
        <v>87.5</v>
      </c>
      <c r="F11" s="3">
        <v>22</v>
      </c>
      <c r="G11" s="4">
        <f>F11/F$3*100</f>
        <v>95.65217391304348</v>
      </c>
      <c r="H11" s="3">
        <v>1</v>
      </c>
      <c r="I11" s="4">
        <f>H11/H$3*100</f>
        <v>100</v>
      </c>
      <c r="J11" s="3">
        <v>81</v>
      </c>
      <c r="K11" s="4">
        <f>J11/J$3*100</f>
        <v>87.09677419354838</v>
      </c>
      <c r="L11" s="5"/>
      <c r="M11" s="4">
        <f>L11/L$3*100</f>
        <v>0</v>
      </c>
      <c r="N11" s="3">
        <v>2</v>
      </c>
      <c r="O11" s="4">
        <f>N11/N$3*100</f>
        <v>100</v>
      </c>
      <c r="P11" s="3">
        <v>5</v>
      </c>
      <c r="Q11" s="4">
        <f>P11/P$3*100</f>
        <v>100</v>
      </c>
      <c r="R11" s="19"/>
      <c r="S11" s="3">
        <v>2</v>
      </c>
      <c r="T11" s="4">
        <f t="shared" si="0"/>
        <v>100</v>
      </c>
      <c r="U11" s="3">
        <v>12</v>
      </c>
      <c r="V11" s="4">
        <f t="shared" si="1"/>
        <v>92.3076923076923</v>
      </c>
      <c r="W11" s="3">
        <v>3</v>
      </c>
      <c r="X11" s="4">
        <f t="shared" si="2"/>
        <v>100</v>
      </c>
      <c r="Y11" s="3">
        <v>48</v>
      </c>
      <c r="Z11" s="4">
        <f t="shared" si="3"/>
        <v>100</v>
      </c>
      <c r="AA11" s="3">
        <v>6</v>
      </c>
      <c r="AB11" s="4">
        <f t="shared" si="4"/>
        <v>85.71428571428571</v>
      </c>
      <c r="AC11" s="3">
        <v>10</v>
      </c>
      <c r="AD11" s="4">
        <f t="shared" si="5"/>
        <v>100</v>
      </c>
      <c r="AE11" s="3">
        <v>11</v>
      </c>
      <c r="AF11" s="4">
        <f t="shared" si="6"/>
        <v>100</v>
      </c>
      <c r="AH11" s="13">
        <v>21</v>
      </c>
      <c r="AI11" s="4">
        <f t="shared" si="7"/>
        <v>77.77777777777779</v>
      </c>
      <c r="AJ11" s="13">
        <v>50</v>
      </c>
      <c r="AK11" s="4">
        <f t="shared" si="7"/>
        <v>79.36507936507937</v>
      </c>
      <c r="AL11" s="13">
        <v>28</v>
      </c>
      <c r="AM11" s="4">
        <f t="shared" si="8"/>
        <v>90.32258064516128</v>
      </c>
      <c r="AN11" s="13">
        <v>13</v>
      </c>
      <c r="AO11" s="4">
        <f t="shared" si="9"/>
        <v>92.85714285714286</v>
      </c>
      <c r="AP11" s="13">
        <v>20</v>
      </c>
      <c r="AQ11" s="4">
        <f t="shared" si="10"/>
        <v>74.07407407407408</v>
      </c>
      <c r="AR11" s="13">
        <v>1</v>
      </c>
      <c r="AS11" s="4">
        <f t="shared" si="11"/>
        <v>100</v>
      </c>
      <c r="AT11" s="13">
        <v>494</v>
      </c>
      <c r="AU11" s="4">
        <f t="shared" si="12"/>
        <v>90.14598540145985</v>
      </c>
      <c r="AV11" s="13">
        <v>10</v>
      </c>
      <c r="AW11" s="4">
        <f t="shared" si="13"/>
        <v>83.33333333333334</v>
      </c>
      <c r="AX11" s="13">
        <v>14</v>
      </c>
      <c r="AY11" s="4">
        <f t="shared" si="14"/>
        <v>100</v>
      </c>
      <c r="AZ11" s="13">
        <v>43</v>
      </c>
      <c r="BA11" s="4">
        <f t="shared" si="15"/>
        <v>97.72727272727273</v>
      </c>
    </row>
    <row r="12" spans="1:53" ht="15">
      <c r="A12" s="108"/>
      <c r="B12" s="109"/>
      <c r="C12" s="2" t="s">
        <v>13</v>
      </c>
      <c r="D12" s="3">
        <v>1</v>
      </c>
      <c r="E12" s="4">
        <f>D12/D$3*100</f>
        <v>12.5</v>
      </c>
      <c r="F12" s="3">
        <v>1</v>
      </c>
      <c r="G12" s="4">
        <f>F12/F$3*100</f>
        <v>4.3478260869565215</v>
      </c>
      <c r="H12" s="5"/>
      <c r="I12" s="4">
        <f>H12/H$3*100</f>
        <v>0</v>
      </c>
      <c r="J12" s="3">
        <v>12</v>
      </c>
      <c r="K12" s="4">
        <f>J12/J$3*100</f>
        <v>12.903225806451612</v>
      </c>
      <c r="L12" s="3">
        <v>1</v>
      </c>
      <c r="M12" s="4">
        <f>L12/L$3*100</f>
        <v>100</v>
      </c>
      <c r="N12" s="5"/>
      <c r="O12" s="4">
        <f>N12/N$3*100</f>
        <v>0</v>
      </c>
      <c r="P12" s="5"/>
      <c r="Q12" s="4">
        <f>P12/P$3*100</f>
        <v>0</v>
      </c>
      <c r="R12" s="20"/>
      <c r="S12" s="5"/>
      <c r="T12" s="4">
        <f t="shared" si="0"/>
        <v>0</v>
      </c>
      <c r="U12" s="3">
        <v>1</v>
      </c>
      <c r="V12" s="4">
        <f t="shared" si="1"/>
        <v>7.6923076923076925</v>
      </c>
      <c r="W12" s="5"/>
      <c r="X12" s="4">
        <f t="shared" si="2"/>
        <v>0</v>
      </c>
      <c r="Y12" s="5"/>
      <c r="Z12" s="4">
        <f t="shared" si="3"/>
        <v>0</v>
      </c>
      <c r="AA12" s="3">
        <v>1</v>
      </c>
      <c r="AB12" s="4">
        <f t="shared" si="4"/>
        <v>14.285714285714285</v>
      </c>
      <c r="AC12" s="5"/>
      <c r="AD12" s="4">
        <f t="shared" si="5"/>
        <v>0</v>
      </c>
      <c r="AE12" s="5"/>
      <c r="AF12" s="4">
        <f t="shared" si="6"/>
        <v>0</v>
      </c>
      <c r="AH12" s="13">
        <v>6</v>
      </c>
      <c r="AI12" s="4">
        <f t="shared" si="7"/>
        <v>22.22222222222222</v>
      </c>
      <c r="AJ12" s="13">
        <v>13</v>
      </c>
      <c r="AK12" s="4">
        <f t="shared" si="7"/>
        <v>20.634920634920633</v>
      </c>
      <c r="AL12" s="13">
        <v>3</v>
      </c>
      <c r="AM12" s="4">
        <f t="shared" si="8"/>
        <v>9.67741935483871</v>
      </c>
      <c r="AN12" s="13">
        <v>1</v>
      </c>
      <c r="AO12" s="4">
        <f t="shared" si="9"/>
        <v>7.142857142857142</v>
      </c>
      <c r="AP12" s="13">
        <v>7</v>
      </c>
      <c r="AQ12" s="4">
        <f t="shared" si="10"/>
        <v>25.925925925925924</v>
      </c>
      <c r="AR12" s="5"/>
      <c r="AS12" s="4">
        <f t="shared" si="11"/>
        <v>0</v>
      </c>
      <c r="AT12" s="13">
        <v>53</v>
      </c>
      <c r="AU12" s="4">
        <f t="shared" si="12"/>
        <v>9.67153284671533</v>
      </c>
      <c r="AV12" s="13">
        <v>2</v>
      </c>
      <c r="AW12" s="4">
        <f t="shared" si="13"/>
        <v>16.666666666666664</v>
      </c>
      <c r="AX12" s="5"/>
      <c r="AY12" s="4">
        <f t="shared" si="14"/>
        <v>0</v>
      </c>
      <c r="AZ12" s="13">
        <v>1</v>
      </c>
      <c r="BA12" s="4">
        <f t="shared" si="15"/>
        <v>2.272727272727273</v>
      </c>
    </row>
    <row r="13" spans="1:53" ht="15">
      <c r="A13" s="108"/>
      <c r="B13" s="109"/>
      <c r="C13" s="2" t="s">
        <v>14</v>
      </c>
      <c r="D13" s="6"/>
      <c r="E13" s="7"/>
      <c r="F13" s="6"/>
      <c r="G13" s="7"/>
      <c r="H13" s="5"/>
      <c r="I13" s="7"/>
      <c r="J13" s="6"/>
      <c r="K13" s="7"/>
      <c r="L13" s="6"/>
      <c r="M13" s="7"/>
      <c r="N13" s="5"/>
      <c r="O13" s="7"/>
      <c r="P13" s="5"/>
      <c r="Q13" s="7"/>
      <c r="R13" s="20"/>
      <c r="S13" s="5"/>
      <c r="T13" s="4">
        <f t="shared" si="0"/>
        <v>0</v>
      </c>
      <c r="U13" s="3"/>
      <c r="V13" s="4">
        <f t="shared" si="1"/>
        <v>0</v>
      </c>
      <c r="W13" s="5"/>
      <c r="X13" s="4">
        <f t="shared" si="2"/>
        <v>0</v>
      </c>
      <c r="Y13" s="5"/>
      <c r="Z13" s="4">
        <f t="shared" si="3"/>
        <v>0</v>
      </c>
      <c r="AA13" s="3"/>
      <c r="AB13" s="4">
        <f t="shared" si="4"/>
        <v>0</v>
      </c>
      <c r="AC13" s="5"/>
      <c r="AD13" s="4">
        <f t="shared" si="5"/>
        <v>0</v>
      </c>
      <c r="AE13" s="5"/>
      <c r="AF13" s="4">
        <f t="shared" si="6"/>
        <v>0</v>
      </c>
      <c r="AH13" s="5"/>
      <c r="AI13" s="4">
        <f t="shared" si="7"/>
        <v>0</v>
      </c>
      <c r="AJ13" s="5"/>
      <c r="AK13" s="4">
        <f t="shared" si="7"/>
        <v>0</v>
      </c>
      <c r="AL13" s="5"/>
      <c r="AM13" s="4">
        <f t="shared" si="8"/>
        <v>0</v>
      </c>
      <c r="AN13" s="5"/>
      <c r="AO13" s="4">
        <f t="shared" si="9"/>
        <v>0</v>
      </c>
      <c r="AP13" s="5"/>
      <c r="AQ13" s="4">
        <f t="shared" si="10"/>
        <v>0</v>
      </c>
      <c r="AR13" s="5"/>
      <c r="AS13" s="4">
        <f t="shared" si="11"/>
        <v>0</v>
      </c>
      <c r="AT13" s="13">
        <v>1</v>
      </c>
      <c r="AU13" s="4">
        <f t="shared" si="12"/>
        <v>0.18248175182481752</v>
      </c>
      <c r="AV13" s="5"/>
      <c r="AW13" s="4">
        <f t="shared" si="13"/>
        <v>0</v>
      </c>
      <c r="AX13" s="5"/>
      <c r="AY13" s="4">
        <f t="shared" si="14"/>
        <v>0</v>
      </c>
      <c r="AZ13" s="5"/>
      <c r="BA13" s="4">
        <f t="shared" si="15"/>
        <v>0</v>
      </c>
    </row>
    <row r="14" spans="1:47" ht="15">
      <c r="A14" s="107" t="s">
        <v>19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2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</row>
    <row r="15" spans="1:53" ht="15" customHeight="1">
      <c r="A15" s="108" t="s">
        <v>20</v>
      </c>
      <c r="B15" s="109" t="s">
        <v>21</v>
      </c>
      <c r="C15" s="2" t="s">
        <v>22</v>
      </c>
      <c r="D15" s="3">
        <v>8</v>
      </c>
      <c r="E15" s="4">
        <f>D15/D$3*100</f>
        <v>100</v>
      </c>
      <c r="F15" s="3">
        <v>23</v>
      </c>
      <c r="G15" s="4">
        <f>F15/F$3*100</f>
        <v>100</v>
      </c>
      <c r="H15" s="3">
        <v>1</v>
      </c>
      <c r="I15" s="4">
        <f>H15/H$3*100</f>
        <v>100</v>
      </c>
      <c r="J15" s="3">
        <v>90</v>
      </c>
      <c r="K15" s="4">
        <f>J15/J$3*100</f>
        <v>96.7741935483871</v>
      </c>
      <c r="L15" s="5"/>
      <c r="M15" s="4">
        <f>L15/L$3*100</f>
        <v>0</v>
      </c>
      <c r="N15" s="3">
        <v>2</v>
      </c>
      <c r="O15" s="4">
        <f>N15/N$3*100</f>
        <v>100</v>
      </c>
      <c r="P15" s="3">
        <v>5</v>
      </c>
      <c r="Q15" s="4">
        <f>P15/P$3*100</f>
        <v>100</v>
      </c>
      <c r="R15" s="19"/>
      <c r="S15" s="3">
        <v>1</v>
      </c>
      <c r="T15" s="4">
        <f aca="true" t="shared" si="16" ref="T15:V31">S15/S$3*100</f>
        <v>50</v>
      </c>
      <c r="U15" s="3">
        <v>9</v>
      </c>
      <c r="V15" s="4">
        <f t="shared" si="16"/>
        <v>69.23076923076923</v>
      </c>
      <c r="W15" s="3">
        <v>3</v>
      </c>
      <c r="X15" s="4">
        <f aca="true" t="shared" si="17" ref="X15:X29">W15/W$3*100</f>
        <v>100</v>
      </c>
      <c r="Y15" s="3">
        <v>48</v>
      </c>
      <c r="Z15" s="4">
        <f aca="true" t="shared" si="18" ref="Z15:Z29">Y15/Y$3*100</f>
        <v>100</v>
      </c>
      <c r="AA15" s="3">
        <v>4</v>
      </c>
      <c r="AB15" s="4">
        <f aca="true" t="shared" si="19" ref="AB15:AB29">AA15/AA$3*100</f>
        <v>57.14285714285714</v>
      </c>
      <c r="AC15" s="3">
        <v>10</v>
      </c>
      <c r="AD15" s="4">
        <f aca="true" t="shared" si="20" ref="AD15:AD29">AC15/AC$3*100</f>
        <v>100</v>
      </c>
      <c r="AE15" s="3">
        <v>11</v>
      </c>
      <c r="AF15" s="4">
        <f aca="true" t="shared" si="21" ref="AF15:AF29">AE15/AE$3*100</f>
        <v>100</v>
      </c>
      <c r="AH15" s="13">
        <v>22</v>
      </c>
      <c r="AI15" s="4">
        <f>AH15/AH$3*100</f>
        <v>81.48148148148148</v>
      </c>
      <c r="AJ15" s="13">
        <v>45</v>
      </c>
      <c r="AK15" s="4">
        <f>AJ15/AJ$3*100</f>
        <v>71.42857142857143</v>
      </c>
      <c r="AL15" s="13">
        <v>17</v>
      </c>
      <c r="AM15" s="4">
        <f>AL15/AL$3*100</f>
        <v>54.83870967741935</v>
      </c>
      <c r="AN15" s="13">
        <v>11</v>
      </c>
      <c r="AO15" s="4">
        <f>AN15/AN$3*100</f>
        <v>78.57142857142857</v>
      </c>
      <c r="AP15" s="13">
        <v>21</v>
      </c>
      <c r="AQ15" s="4">
        <f>AP15/AP$3*100</f>
        <v>77.77777777777779</v>
      </c>
      <c r="AR15" s="13">
        <v>1</v>
      </c>
      <c r="AS15" s="4">
        <f>AR15/AR$3*100</f>
        <v>100</v>
      </c>
      <c r="AT15" s="13">
        <v>475</v>
      </c>
      <c r="AU15" s="4">
        <f>AT15/AT$3*100</f>
        <v>86.67883211678831</v>
      </c>
      <c r="AV15" s="13">
        <v>9</v>
      </c>
      <c r="AW15" s="4">
        <f>AV15/AV$3*100</f>
        <v>75</v>
      </c>
      <c r="AX15" s="13">
        <v>14</v>
      </c>
      <c r="AY15" s="4">
        <f>AX15/AX$3*100</f>
        <v>100</v>
      </c>
      <c r="AZ15" s="13">
        <v>39</v>
      </c>
      <c r="BA15" s="4">
        <f>AZ15/AZ$3*100</f>
        <v>88.63636363636364</v>
      </c>
    </row>
    <row r="16" spans="1:53" ht="15">
      <c r="A16" s="108"/>
      <c r="B16" s="109"/>
      <c r="C16" s="2" t="s">
        <v>23</v>
      </c>
      <c r="D16" s="5"/>
      <c r="E16" s="4">
        <f>D16/D$3*100</f>
        <v>0</v>
      </c>
      <c r="F16" s="5"/>
      <c r="G16" s="4">
        <f>F16/F$3*100</f>
        <v>0</v>
      </c>
      <c r="H16" s="5"/>
      <c r="I16" s="4">
        <f>H16/H$3*100</f>
        <v>0</v>
      </c>
      <c r="J16" s="3">
        <v>3</v>
      </c>
      <c r="K16" s="4">
        <f>J16/J$3*100</f>
        <v>3.225806451612903</v>
      </c>
      <c r="L16" s="3">
        <v>1</v>
      </c>
      <c r="M16" s="4">
        <f>L16/L$3*100</f>
        <v>100</v>
      </c>
      <c r="N16" s="5"/>
      <c r="O16" s="4">
        <f>N16/N$3*100</f>
        <v>0</v>
      </c>
      <c r="P16" s="5"/>
      <c r="Q16" s="4">
        <f>P16/P$3*100</f>
        <v>0</v>
      </c>
      <c r="R16" s="19"/>
      <c r="S16" s="3">
        <v>1</v>
      </c>
      <c r="T16" s="4">
        <f t="shared" si="16"/>
        <v>50</v>
      </c>
      <c r="U16" s="3">
        <v>2</v>
      </c>
      <c r="V16" s="4">
        <f t="shared" si="16"/>
        <v>15.384615384615385</v>
      </c>
      <c r="W16" s="5"/>
      <c r="X16" s="4">
        <f t="shared" si="17"/>
        <v>0</v>
      </c>
      <c r="Y16" s="5"/>
      <c r="Z16" s="4">
        <f t="shared" si="18"/>
        <v>0</v>
      </c>
      <c r="AA16" s="3">
        <v>3</v>
      </c>
      <c r="AB16" s="4">
        <f t="shared" si="19"/>
        <v>42.857142857142854</v>
      </c>
      <c r="AC16" s="5"/>
      <c r="AD16" s="4">
        <f t="shared" si="20"/>
        <v>0</v>
      </c>
      <c r="AE16" s="5"/>
      <c r="AF16" s="4">
        <f t="shared" si="21"/>
        <v>0</v>
      </c>
      <c r="AH16" s="13">
        <v>5</v>
      </c>
      <c r="AI16" s="4">
        <f>AH16/AH$3*100</f>
        <v>18.51851851851852</v>
      </c>
      <c r="AJ16" s="13">
        <v>15</v>
      </c>
      <c r="AK16" s="4">
        <f>AJ16/AJ$3*100</f>
        <v>23.809523809523807</v>
      </c>
      <c r="AL16" s="13">
        <v>14</v>
      </c>
      <c r="AM16" s="4">
        <f>AL16/AL$3*100</f>
        <v>45.16129032258064</v>
      </c>
      <c r="AN16" s="13">
        <v>3</v>
      </c>
      <c r="AO16" s="4">
        <f>AN16/AN$3*100</f>
        <v>21.428571428571427</v>
      </c>
      <c r="AP16" s="13">
        <v>6</v>
      </c>
      <c r="AQ16" s="4">
        <f>AP16/AP$3*100</f>
        <v>22.22222222222222</v>
      </c>
      <c r="AR16" s="5"/>
      <c r="AS16" s="4">
        <f>AR16/AR$3*100</f>
        <v>0</v>
      </c>
      <c r="AT16" s="13">
        <v>69</v>
      </c>
      <c r="AU16" s="4">
        <f>AT16/AT$3*100</f>
        <v>12.59124087591241</v>
      </c>
      <c r="AV16" s="13">
        <v>1</v>
      </c>
      <c r="AW16" s="4">
        <f>AV16/AV$3*100</f>
        <v>8.333333333333332</v>
      </c>
      <c r="AX16" s="5"/>
      <c r="AY16" s="4">
        <f>AX16/AX$3*100</f>
        <v>0</v>
      </c>
      <c r="AZ16" s="13">
        <v>5</v>
      </c>
      <c r="BA16" s="4">
        <f>AZ16/AZ$3*100</f>
        <v>11.363636363636363</v>
      </c>
    </row>
    <row r="17" spans="1:53" ht="15">
      <c r="A17" s="108"/>
      <c r="B17" s="109"/>
      <c r="C17" s="2" t="s">
        <v>24</v>
      </c>
      <c r="D17" s="3"/>
      <c r="E17" s="4"/>
      <c r="F17" s="3"/>
      <c r="G17" s="4"/>
      <c r="H17" s="3"/>
      <c r="I17" s="4"/>
      <c r="J17" s="3"/>
      <c r="K17" s="4"/>
      <c r="L17" s="5"/>
      <c r="M17" s="4"/>
      <c r="N17" s="3"/>
      <c r="O17" s="4"/>
      <c r="P17" s="3"/>
      <c r="Q17" s="4"/>
      <c r="R17" s="20"/>
      <c r="S17" s="5"/>
      <c r="T17" s="4">
        <f t="shared" si="16"/>
        <v>0</v>
      </c>
      <c r="U17" s="3">
        <v>2</v>
      </c>
      <c r="V17" s="4">
        <f t="shared" si="16"/>
        <v>15.384615384615385</v>
      </c>
      <c r="W17" s="5"/>
      <c r="X17" s="4">
        <f t="shared" si="17"/>
        <v>0</v>
      </c>
      <c r="Y17" s="5"/>
      <c r="Z17" s="4">
        <f t="shared" si="18"/>
        <v>0</v>
      </c>
      <c r="AA17" s="5"/>
      <c r="AB17" s="4">
        <f t="shared" si="19"/>
        <v>0</v>
      </c>
      <c r="AC17" s="5"/>
      <c r="AD17" s="4">
        <f t="shared" si="20"/>
        <v>0</v>
      </c>
      <c r="AE17" s="5"/>
      <c r="AF17" s="4">
        <f t="shared" si="21"/>
        <v>0</v>
      </c>
      <c r="AH17" s="5"/>
      <c r="AI17" s="4">
        <f>AH17/AH$3*100</f>
        <v>0</v>
      </c>
      <c r="AJ17" s="13">
        <v>3</v>
      </c>
      <c r="AK17" s="4">
        <f>AJ17/AJ$3*100</f>
        <v>4.761904761904762</v>
      </c>
      <c r="AL17" s="5"/>
      <c r="AM17" s="4">
        <f>AL17/AL$3*100</f>
        <v>0</v>
      </c>
      <c r="AN17" s="5"/>
      <c r="AO17" s="4">
        <f>AN17/AN$3*100</f>
        <v>0</v>
      </c>
      <c r="AP17" s="5"/>
      <c r="AQ17" s="4">
        <f>AP17/AP$3*100</f>
        <v>0</v>
      </c>
      <c r="AR17" s="5"/>
      <c r="AS17" s="4">
        <f>AR17/AR$3*100</f>
        <v>0</v>
      </c>
      <c r="AT17" s="13">
        <v>4</v>
      </c>
      <c r="AU17" s="4">
        <f>AT17/AT$3*100</f>
        <v>0.7299270072992701</v>
      </c>
      <c r="AV17" s="13">
        <v>2</v>
      </c>
      <c r="AW17" s="4">
        <f>AV17/AV$3*100</f>
        <v>16.666666666666664</v>
      </c>
      <c r="AX17" s="5"/>
      <c r="AY17" s="4">
        <f>AX17/AX$3*100</f>
        <v>0</v>
      </c>
      <c r="AZ17" s="5"/>
      <c r="BA17" s="4">
        <f>AZ17/AZ$3*100</f>
        <v>0</v>
      </c>
    </row>
    <row r="18" spans="1:52" ht="15" customHeight="1">
      <c r="A18" s="108" t="s">
        <v>25</v>
      </c>
      <c r="B18" s="109" t="s">
        <v>26</v>
      </c>
      <c r="C18" s="2" t="s">
        <v>12</v>
      </c>
      <c r="D18" s="3">
        <v>7</v>
      </c>
      <c r="E18" s="4">
        <f>D18/D$3*100</f>
        <v>87.5</v>
      </c>
      <c r="F18" s="3">
        <v>23</v>
      </c>
      <c r="G18" s="4">
        <f>F18/F$3*100</f>
        <v>100</v>
      </c>
      <c r="H18" s="3">
        <v>1</v>
      </c>
      <c r="I18" s="4">
        <f>H18/H$3*100</f>
        <v>100</v>
      </c>
      <c r="J18" s="3">
        <v>89</v>
      </c>
      <c r="K18" s="4">
        <f>J18/J$3*100</f>
        <v>95.6989247311828</v>
      </c>
      <c r="L18" s="3">
        <v>1</v>
      </c>
      <c r="M18" s="4">
        <f>L18/L$3*100</f>
        <v>100</v>
      </c>
      <c r="N18" s="3">
        <v>2</v>
      </c>
      <c r="O18" s="4">
        <f>N18/N$3*100</f>
        <v>100</v>
      </c>
      <c r="P18" s="3">
        <v>5</v>
      </c>
      <c r="Q18" s="4">
        <f>P18/P$3*100</f>
        <v>100</v>
      </c>
      <c r="R18" s="19"/>
      <c r="S18" s="3">
        <v>1</v>
      </c>
      <c r="T18" s="4">
        <f t="shared" si="16"/>
        <v>50</v>
      </c>
      <c r="U18" s="3">
        <v>11</v>
      </c>
      <c r="V18" s="4">
        <f t="shared" si="16"/>
        <v>84.61538461538461</v>
      </c>
      <c r="W18" s="3">
        <v>3</v>
      </c>
      <c r="X18" s="4">
        <f t="shared" si="17"/>
        <v>100</v>
      </c>
      <c r="Y18" s="3">
        <v>45</v>
      </c>
      <c r="Z18" s="4">
        <f t="shared" si="18"/>
        <v>93.75</v>
      </c>
      <c r="AA18" s="3">
        <v>3</v>
      </c>
      <c r="AB18" s="4">
        <f t="shared" si="19"/>
        <v>42.857142857142854</v>
      </c>
      <c r="AC18" s="3">
        <v>10</v>
      </c>
      <c r="AD18" s="4">
        <f t="shared" si="20"/>
        <v>100</v>
      </c>
      <c r="AE18" s="3">
        <v>11</v>
      </c>
      <c r="AF18" s="4">
        <f t="shared" si="21"/>
        <v>100</v>
      </c>
      <c r="AH18" s="5"/>
      <c r="AI18" s="5"/>
      <c r="AJ18" s="13"/>
      <c r="AK18" s="14"/>
      <c r="AL18" s="5"/>
      <c r="AM18" s="5"/>
      <c r="AN18" s="5"/>
      <c r="AO18" s="5"/>
      <c r="AP18" s="5"/>
      <c r="AQ18" s="5"/>
      <c r="AR18" s="5"/>
      <c r="AS18" s="5"/>
      <c r="AT18" s="13"/>
      <c r="AU18" s="14"/>
      <c r="AV18" s="14"/>
      <c r="AW18" s="14"/>
      <c r="AX18" s="5"/>
      <c r="AY18" s="5"/>
      <c r="AZ18" s="5"/>
    </row>
    <row r="19" spans="1:52" ht="15">
      <c r="A19" s="108"/>
      <c r="B19" s="109"/>
      <c r="C19" s="2" t="s">
        <v>13</v>
      </c>
      <c r="D19" s="3">
        <v>1</v>
      </c>
      <c r="E19" s="4">
        <f>D19/D$3*100</f>
        <v>12.5</v>
      </c>
      <c r="F19" s="5"/>
      <c r="G19" s="4">
        <f>F19/F$3*100</f>
        <v>0</v>
      </c>
      <c r="H19" s="5"/>
      <c r="I19" s="4">
        <f>H19/H$3*100</f>
        <v>0</v>
      </c>
      <c r="J19" s="3">
        <v>4</v>
      </c>
      <c r="K19" s="4">
        <f>J19/J$3*100</f>
        <v>4.301075268817205</v>
      </c>
      <c r="L19" s="5"/>
      <c r="M19" s="4">
        <f>L19/L$3*100</f>
        <v>0</v>
      </c>
      <c r="N19" s="5"/>
      <c r="O19" s="4">
        <f>N19/N$3*100</f>
        <v>0</v>
      </c>
      <c r="P19" s="5"/>
      <c r="Q19" s="4">
        <f>P19/P$3*100</f>
        <v>0</v>
      </c>
      <c r="R19" s="19"/>
      <c r="S19" s="3">
        <v>1</v>
      </c>
      <c r="T19" s="4">
        <f t="shared" si="16"/>
        <v>50</v>
      </c>
      <c r="U19" s="3">
        <v>2</v>
      </c>
      <c r="V19" s="4">
        <f t="shared" si="16"/>
        <v>15.384615384615385</v>
      </c>
      <c r="W19" s="5"/>
      <c r="X19" s="4">
        <f t="shared" si="17"/>
        <v>0</v>
      </c>
      <c r="Y19" s="3">
        <v>3</v>
      </c>
      <c r="Z19" s="4">
        <f t="shared" si="18"/>
        <v>6.25</v>
      </c>
      <c r="AA19" s="3">
        <v>4</v>
      </c>
      <c r="AB19" s="4">
        <f t="shared" si="19"/>
        <v>57.14285714285714</v>
      </c>
      <c r="AC19" s="5"/>
      <c r="AD19" s="4">
        <f t="shared" si="20"/>
        <v>0</v>
      </c>
      <c r="AE19" s="5"/>
      <c r="AF19" s="4">
        <f t="shared" si="21"/>
        <v>0</v>
      </c>
      <c r="AH19" s="5"/>
      <c r="AI19" s="5"/>
      <c r="AJ19" s="13"/>
      <c r="AK19" s="14"/>
      <c r="AL19" s="5"/>
      <c r="AM19" s="5"/>
      <c r="AN19" s="5"/>
      <c r="AO19" s="5"/>
      <c r="AP19" s="5"/>
      <c r="AQ19" s="5"/>
      <c r="AR19" s="5"/>
      <c r="AS19" s="5"/>
      <c r="AT19" s="13"/>
      <c r="AU19" s="14"/>
      <c r="AV19" s="14"/>
      <c r="AW19" s="14"/>
      <c r="AX19" s="5"/>
      <c r="AY19" s="5"/>
      <c r="AZ19" s="5"/>
    </row>
    <row r="20" spans="1:52" ht="15">
      <c r="A20" s="108"/>
      <c r="B20" s="109"/>
      <c r="C20" s="2" t="s">
        <v>14</v>
      </c>
      <c r="D20" s="3"/>
      <c r="E20" s="4"/>
      <c r="F20" s="5"/>
      <c r="G20" s="4"/>
      <c r="H20" s="5"/>
      <c r="I20" s="4"/>
      <c r="J20" s="3"/>
      <c r="K20" s="4"/>
      <c r="L20" s="5"/>
      <c r="M20" s="4"/>
      <c r="N20" s="5"/>
      <c r="O20" s="4"/>
      <c r="P20" s="5"/>
      <c r="Q20" s="4"/>
      <c r="R20" s="20"/>
      <c r="T20" s="4">
        <f t="shared" si="16"/>
        <v>0</v>
      </c>
      <c r="V20" s="4">
        <f t="shared" si="16"/>
        <v>0</v>
      </c>
      <c r="X20" s="4">
        <f t="shared" si="17"/>
        <v>0</v>
      </c>
      <c r="Z20" s="4">
        <f t="shared" si="18"/>
        <v>0</v>
      </c>
      <c r="AB20" s="4">
        <f t="shared" si="19"/>
        <v>0</v>
      </c>
      <c r="AD20" s="4">
        <f t="shared" si="20"/>
        <v>0</v>
      </c>
      <c r="AF20" s="4">
        <f t="shared" si="21"/>
        <v>0</v>
      </c>
      <c r="AH20" s="5"/>
      <c r="AI20" s="5"/>
      <c r="AJ20" s="13"/>
      <c r="AK20" s="14"/>
      <c r="AL20" s="5"/>
      <c r="AM20" s="5"/>
      <c r="AN20" s="5"/>
      <c r="AO20" s="5"/>
      <c r="AP20" s="5"/>
      <c r="AQ20" s="5"/>
      <c r="AR20" s="5"/>
      <c r="AS20" s="5"/>
      <c r="AT20" s="13"/>
      <c r="AU20" s="14"/>
      <c r="AV20" s="14"/>
      <c r="AW20" s="14"/>
      <c r="AX20" s="5"/>
      <c r="AY20" s="5"/>
      <c r="AZ20" s="5"/>
    </row>
    <row r="21" spans="1:52" ht="15" customHeight="1">
      <c r="A21" s="108" t="s">
        <v>27</v>
      </c>
      <c r="B21" s="109" t="s">
        <v>28</v>
      </c>
      <c r="C21" s="2" t="s">
        <v>12</v>
      </c>
      <c r="D21" s="3">
        <v>7</v>
      </c>
      <c r="E21" s="4">
        <f>D21/D$3*100</f>
        <v>87.5</v>
      </c>
      <c r="F21" s="3">
        <v>23</v>
      </c>
      <c r="G21" s="4">
        <f>F21/F$3*100</f>
        <v>100</v>
      </c>
      <c r="H21" s="3">
        <v>1</v>
      </c>
      <c r="I21" s="4">
        <f>H21/H$3*100</f>
        <v>100</v>
      </c>
      <c r="J21" s="3">
        <v>87</v>
      </c>
      <c r="K21" s="4">
        <f>J21/J$3*100</f>
        <v>93.54838709677419</v>
      </c>
      <c r="L21" s="3">
        <v>1</v>
      </c>
      <c r="M21" s="4">
        <f>L21/L$3*100</f>
        <v>100</v>
      </c>
      <c r="N21" s="3">
        <v>1</v>
      </c>
      <c r="O21" s="4">
        <f>N21/N$3*100</f>
        <v>50</v>
      </c>
      <c r="P21" s="3">
        <v>5</v>
      </c>
      <c r="Q21" s="4">
        <f>P21/P$3*100</f>
        <v>100</v>
      </c>
      <c r="R21" s="19"/>
      <c r="S21" s="3">
        <v>2</v>
      </c>
      <c r="T21" s="4">
        <f t="shared" si="16"/>
        <v>100</v>
      </c>
      <c r="U21" s="3">
        <v>12</v>
      </c>
      <c r="V21" s="4">
        <f t="shared" si="16"/>
        <v>92.3076923076923</v>
      </c>
      <c r="W21" s="3">
        <v>3</v>
      </c>
      <c r="X21" s="4">
        <f t="shared" si="17"/>
        <v>100</v>
      </c>
      <c r="Y21" s="3">
        <v>47</v>
      </c>
      <c r="Z21" s="4">
        <f t="shared" si="18"/>
        <v>97.91666666666666</v>
      </c>
      <c r="AA21" s="3">
        <v>5</v>
      </c>
      <c r="AB21" s="4">
        <f t="shared" si="19"/>
        <v>71.42857142857143</v>
      </c>
      <c r="AC21" s="3">
        <v>10</v>
      </c>
      <c r="AD21" s="4">
        <f t="shared" si="20"/>
        <v>100</v>
      </c>
      <c r="AE21" s="3">
        <v>11</v>
      </c>
      <c r="AF21" s="4">
        <f t="shared" si="21"/>
        <v>100</v>
      </c>
      <c r="AH21" s="5"/>
      <c r="AI21" s="5"/>
      <c r="AJ21" s="13"/>
      <c r="AK21" s="14"/>
      <c r="AL21" s="5"/>
      <c r="AM21" s="5"/>
      <c r="AN21" s="5"/>
      <c r="AO21" s="5"/>
      <c r="AP21" s="5"/>
      <c r="AQ21" s="5"/>
      <c r="AR21" s="5"/>
      <c r="AS21" s="5"/>
      <c r="AT21" s="13"/>
      <c r="AU21" s="14"/>
      <c r="AV21" s="14"/>
      <c r="AW21" s="14"/>
      <c r="AX21" s="5"/>
      <c r="AY21" s="5"/>
      <c r="AZ21" s="5"/>
    </row>
    <row r="22" spans="1:52" ht="15">
      <c r="A22" s="108"/>
      <c r="B22" s="109"/>
      <c r="C22" s="2" t="s">
        <v>13</v>
      </c>
      <c r="D22" s="3">
        <v>1</v>
      </c>
      <c r="E22" s="4">
        <f>D22/D$3*100</f>
        <v>12.5</v>
      </c>
      <c r="F22" s="5"/>
      <c r="G22" s="4">
        <f>F22/F$3*100</f>
        <v>0</v>
      </c>
      <c r="H22" s="5"/>
      <c r="I22" s="4">
        <f>H22/H$3*100</f>
        <v>0</v>
      </c>
      <c r="J22" s="3">
        <v>6</v>
      </c>
      <c r="K22" s="4">
        <f>J22/J$3*100</f>
        <v>6.451612903225806</v>
      </c>
      <c r="L22" s="5"/>
      <c r="M22" s="4">
        <f>L22/L$3*100</f>
        <v>0</v>
      </c>
      <c r="N22" s="3">
        <v>1</v>
      </c>
      <c r="O22" s="4">
        <f>N22/N$3*100</f>
        <v>50</v>
      </c>
      <c r="P22" s="5"/>
      <c r="Q22" s="4">
        <f>P22/P$3*100</f>
        <v>0</v>
      </c>
      <c r="R22" s="20"/>
      <c r="S22" s="5"/>
      <c r="T22" s="4">
        <f t="shared" si="16"/>
        <v>0</v>
      </c>
      <c r="U22" s="3">
        <v>1</v>
      </c>
      <c r="V22" s="4">
        <f t="shared" si="16"/>
        <v>7.6923076923076925</v>
      </c>
      <c r="W22" s="5"/>
      <c r="X22" s="4">
        <f t="shared" si="17"/>
        <v>0</v>
      </c>
      <c r="Y22" s="3">
        <v>1</v>
      </c>
      <c r="Z22" s="4">
        <f t="shared" si="18"/>
        <v>2.083333333333333</v>
      </c>
      <c r="AA22" s="3">
        <v>2</v>
      </c>
      <c r="AB22" s="4">
        <f t="shared" si="19"/>
        <v>28.57142857142857</v>
      </c>
      <c r="AC22" s="5"/>
      <c r="AD22" s="4">
        <f t="shared" si="20"/>
        <v>0</v>
      </c>
      <c r="AE22" s="5"/>
      <c r="AF22" s="4">
        <f t="shared" si="21"/>
        <v>0</v>
      </c>
      <c r="AH22" s="5"/>
      <c r="AI22" s="5"/>
      <c r="AJ22" s="13"/>
      <c r="AK22" s="14"/>
      <c r="AL22" s="5"/>
      <c r="AM22" s="5"/>
      <c r="AN22" s="5"/>
      <c r="AO22" s="5"/>
      <c r="AP22" s="5"/>
      <c r="AQ22" s="5"/>
      <c r="AR22" s="5"/>
      <c r="AS22" s="5"/>
      <c r="AT22" s="13"/>
      <c r="AU22" s="14"/>
      <c r="AV22" s="14"/>
      <c r="AW22" s="14"/>
      <c r="AX22" s="5"/>
      <c r="AY22" s="5"/>
      <c r="AZ22" s="5"/>
    </row>
    <row r="23" spans="1:52" ht="15">
      <c r="A23" s="108"/>
      <c r="B23" s="109"/>
      <c r="C23" s="2" t="s">
        <v>14</v>
      </c>
      <c r="S23" s="5"/>
      <c r="T23" s="4">
        <f t="shared" si="16"/>
        <v>0</v>
      </c>
      <c r="U23" s="3"/>
      <c r="V23" s="4">
        <f t="shared" si="16"/>
        <v>0</v>
      </c>
      <c r="W23" s="5"/>
      <c r="X23" s="4">
        <f t="shared" si="17"/>
        <v>0</v>
      </c>
      <c r="Y23" s="3"/>
      <c r="Z23" s="4">
        <f t="shared" si="18"/>
        <v>0</v>
      </c>
      <c r="AA23" s="3"/>
      <c r="AB23" s="4">
        <f t="shared" si="19"/>
        <v>0</v>
      </c>
      <c r="AC23" s="5"/>
      <c r="AD23" s="4">
        <f t="shared" si="20"/>
        <v>0</v>
      </c>
      <c r="AE23" s="5"/>
      <c r="AF23" s="4">
        <f t="shared" si="21"/>
        <v>0</v>
      </c>
      <c r="AH23" s="5"/>
      <c r="AI23" s="5"/>
      <c r="AJ23" s="13"/>
      <c r="AK23" s="14"/>
      <c r="AL23" s="5"/>
      <c r="AM23" s="5"/>
      <c r="AN23" s="5"/>
      <c r="AO23" s="5"/>
      <c r="AP23" s="5"/>
      <c r="AQ23" s="5"/>
      <c r="AR23" s="5"/>
      <c r="AS23" s="5"/>
      <c r="AT23" s="13"/>
      <c r="AU23" s="14"/>
      <c r="AV23" s="14"/>
      <c r="AW23" s="14"/>
      <c r="AX23" s="5"/>
      <c r="AY23" s="5"/>
      <c r="AZ23" s="5"/>
    </row>
    <row r="24" spans="1:52" ht="15" customHeight="1">
      <c r="A24" s="108" t="s">
        <v>29</v>
      </c>
      <c r="B24" s="119" t="s">
        <v>30</v>
      </c>
      <c r="C24" s="2" t="s">
        <v>12</v>
      </c>
      <c r="D24" s="3">
        <v>4</v>
      </c>
      <c r="E24" s="4">
        <f>D24/D$3*100</f>
        <v>50</v>
      </c>
      <c r="F24" s="3">
        <v>23</v>
      </c>
      <c r="G24" s="4">
        <f>F24/F$3*100</f>
        <v>100</v>
      </c>
      <c r="H24" s="3">
        <v>1</v>
      </c>
      <c r="I24" s="4">
        <f>H24/H$3*100</f>
        <v>100</v>
      </c>
      <c r="J24" s="3">
        <v>84</v>
      </c>
      <c r="K24" s="4">
        <f>J24/J$3*100</f>
        <v>90.32258064516128</v>
      </c>
      <c r="L24" s="3">
        <v>1</v>
      </c>
      <c r="M24" s="4">
        <f>L24/L$3*100</f>
        <v>100</v>
      </c>
      <c r="N24" s="3">
        <v>2</v>
      </c>
      <c r="O24" s="4">
        <f>N24/N$3*100</f>
        <v>100</v>
      </c>
      <c r="P24" s="3">
        <v>5</v>
      </c>
      <c r="Q24" s="4">
        <f>P24/P$3*100</f>
        <v>100</v>
      </c>
      <c r="R24" s="20"/>
      <c r="S24" s="5"/>
      <c r="T24" s="4">
        <f t="shared" si="16"/>
        <v>0</v>
      </c>
      <c r="U24" s="3">
        <v>11</v>
      </c>
      <c r="V24" s="4">
        <f t="shared" si="16"/>
        <v>84.61538461538461</v>
      </c>
      <c r="W24" s="3">
        <v>2</v>
      </c>
      <c r="X24" s="4">
        <f t="shared" si="17"/>
        <v>66.66666666666666</v>
      </c>
      <c r="Y24" s="3">
        <v>47</v>
      </c>
      <c r="Z24" s="4">
        <f t="shared" si="18"/>
        <v>97.91666666666666</v>
      </c>
      <c r="AA24" s="3">
        <v>6</v>
      </c>
      <c r="AB24" s="4">
        <f t="shared" si="19"/>
        <v>85.71428571428571</v>
      </c>
      <c r="AC24" s="3">
        <v>10</v>
      </c>
      <c r="AD24" s="4">
        <f t="shared" si="20"/>
        <v>100</v>
      </c>
      <c r="AE24" s="3">
        <v>10</v>
      </c>
      <c r="AF24" s="4">
        <f t="shared" si="21"/>
        <v>90.9090909090909</v>
      </c>
      <c r="AH24" s="5"/>
      <c r="AI24" s="5"/>
      <c r="AJ24" s="13"/>
      <c r="AK24" s="14"/>
      <c r="AL24" s="5"/>
      <c r="AM24" s="5"/>
      <c r="AN24" s="5"/>
      <c r="AO24" s="5"/>
      <c r="AP24" s="5"/>
      <c r="AQ24" s="5"/>
      <c r="AR24" s="5"/>
      <c r="AS24" s="5"/>
      <c r="AT24" s="13"/>
      <c r="AU24" s="14"/>
      <c r="AV24" s="14"/>
      <c r="AW24" s="14"/>
      <c r="AX24" s="5"/>
      <c r="AY24" s="5"/>
      <c r="AZ24" s="5"/>
    </row>
    <row r="25" spans="1:52" ht="15">
      <c r="A25" s="108"/>
      <c r="B25" s="119"/>
      <c r="C25" s="2" t="s">
        <v>13</v>
      </c>
      <c r="D25" s="3">
        <v>4</v>
      </c>
      <c r="E25" s="4">
        <f>D25/D$3*100</f>
        <v>50</v>
      </c>
      <c r="F25" s="5"/>
      <c r="G25" s="4">
        <f>F25/F$3*100</f>
        <v>0</v>
      </c>
      <c r="H25" s="5"/>
      <c r="I25" s="4">
        <f>H25/H$3*100</f>
        <v>0</v>
      </c>
      <c r="J25" s="3">
        <v>9</v>
      </c>
      <c r="K25" s="4">
        <f>J25/J$3*100</f>
        <v>9.67741935483871</v>
      </c>
      <c r="L25" s="5"/>
      <c r="M25" s="4">
        <f>L25/L$3*100</f>
        <v>0</v>
      </c>
      <c r="N25" s="5"/>
      <c r="O25" s="4">
        <f>N25/N$3*100</f>
        <v>0</v>
      </c>
      <c r="P25" s="5"/>
      <c r="Q25" s="4">
        <f>P25/P$3*100</f>
        <v>0</v>
      </c>
      <c r="R25" s="19"/>
      <c r="S25" s="3">
        <v>2</v>
      </c>
      <c r="T25" s="4">
        <f t="shared" si="16"/>
        <v>100</v>
      </c>
      <c r="U25" s="3">
        <v>2</v>
      </c>
      <c r="V25" s="4">
        <f t="shared" si="16"/>
        <v>15.384615384615385</v>
      </c>
      <c r="W25" s="3">
        <v>1</v>
      </c>
      <c r="X25" s="4">
        <f t="shared" si="17"/>
        <v>33.33333333333333</v>
      </c>
      <c r="Y25" s="3">
        <v>1</v>
      </c>
      <c r="Z25" s="4">
        <f t="shared" si="18"/>
        <v>2.083333333333333</v>
      </c>
      <c r="AA25" s="3">
        <v>1</v>
      </c>
      <c r="AB25" s="4">
        <f t="shared" si="19"/>
        <v>14.285714285714285</v>
      </c>
      <c r="AC25" s="5"/>
      <c r="AD25" s="4">
        <f t="shared" si="20"/>
        <v>0</v>
      </c>
      <c r="AE25" s="3">
        <v>1</v>
      </c>
      <c r="AF25" s="4">
        <f t="shared" si="21"/>
        <v>9.090909090909092</v>
      </c>
      <c r="AH25" s="5"/>
      <c r="AI25" s="5"/>
      <c r="AJ25" s="13"/>
      <c r="AK25" s="14"/>
      <c r="AL25" s="5"/>
      <c r="AM25" s="5"/>
      <c r="AN25" s="5"/>
      <c r="AO25" s="5"/>
      <c r="AP25" s="5"/>
      <c r="AQ25" s="5"/>
      <c r="AR25" s="5"/>
      <c r="AS25" s="5"/>
      <c r="AT25" s="13"/>
      <c r="AU25" s="14"/>
      <c r="AV25" s="14"/>
      <c r="AW25" s="14"/>
      <c r="AX25" s="5"/>
      <c r="AY25" s="5"/>
      <c r="AZ25" s="5"/>
    </row>
    <row r="26" spans="1:52" ht="15">
      <c r="A26" s="108"/>
      <c r="B26" s="119"/>
      <c r="C26" s="2" t="s">
        <v>14</v>
      </c>
      <c r="S26" s="6"/>
      <c r="T26" s="4">
        <f t="shared" si="16"/>
        <v>0</v>
      </c>
      <c r="U26" s="3"/>
      <c r="V26" s="4">
        <f t="shared" si="16"/>
        <v>0</v>
      </c>
      <c r="W26" s="6"/>
      <c r="X26" s="4">
        <f t="shared" si="17"/>
        <v>0</v>
      </c>
      <c r="Y26" s="6"/>
      <c r="Z26" s="4">
        <f t="shared" si="18"/>
        <v>0</v>
      </c>
      <c r="AA26" s="6"/>
      <c r="AB26" s="4">
        <f t="shared" si="19"/>
        <v>0</v>
      </c>
      <c r="AC26" s="5"/>
      <c r="AD26" s="4">
        <f t="shared" si="20"/>
        <v>0</v>
      </c>
      <c r="AE26" s="6"/>
      <c r="AF26" s="4">
        <f t="shared" si="21"/>
        <v>0</v>
      </c>
      <c r="AH26" s="5"/>
      <c r="AI26" s="5"/>
      <c r="AJ26" s="13"/>
      <c r="AK26" s="14"/>
      <c r="AL26" s="5"/>
      <c r="AM26" s="5"/>
      <c r="AN26" s="5"/>
      <c r="AO26" s="5"/>
      <c r="AP26" s="5"/>
      <c r="AQ26" s="5"/>
      <c r="AR26" s="5"/>
      <c r="AS26" s="5"/>
      <c r="AT26" s="13"/>
      <c r="AU26" s="14"/>
      <c r="AV26" s="14"/>
      <c r="AW26" s="14"/>
      <c r="AX26" s="5"/>
      <c r="AY26" s="5"/>
      <c r="AZ26" s="5"/>
    </row>
    <row r="27" spans="1:52" ht="15" customHeight="1">
      <c r="A27" s="108" t="s">
        <v>31</v>
      </c>
      <c r="B27" s="119" t="s">
        <v>32</v>
      </c>
      <c r="C27" s="2" t="s">
        <v>12</v>
      </c>
      <c r="D27" s="3">
        <v>7</v>
      </c>
      <c r="E27" s="4">
        <f>D27/D$3*100</f>
        <v>87.5</v>
      </c>
      <c r="F27" s="3">
        <v>23</v>
      </c>
      <c r="G27" s="4">
        <f>F27/F$3*100</f>
        <v>100</v>
      </c>
      <c r="H27" s="3">
        <v>1</v>
      </c>
      <c r="I27" s="4">
        <f>H27/H$3*100</f>
        <v>100</v>
      </c>
      <c r="J27" s="3">
        <v>85</v>
      </c>
      <c r="K27" s="4">
        <f>J27/J$3*100</f>
        <v>91.39784946236558</v>
      </c>
      <c r="L27" s="3">
        <v>1</v>
      </c>
      <c r="M27" s="4">
        <f>L27/L$3*100</f>
        <v>100</v>
      </c>
      <c r="N27" s="3">
        <v>2</v>
      </c>
      <c r="O27" s="4">
        <f>N27/N$3*100</f>
        <v>100</v>
      </c>
      <c r="P27" s="3">
        <v>5</v>
      </c>
      <c r="Q27" s="4">
        <f>P27/P$3*100</f>
        <v>100</v>
      </c>
      <c r="R27" s="19"/>
      <c r="S27" s="3">
        <v>1</v>
      </c>
      <c r="T27" s="4">
        <f t="shared" si="16"/>
        <v>50</v>
      </c>
      <c r="U27" s="3">
        <v>7</v>
      </c>
      <c r="V27" s="4">
        <f t="shared" si="16"/>
        <v>53.84615384615385</v>
      </c>
      <c r="W27" s="3">
        <v>2</v>
      </c>
      <c r="X27" s="4">
        <f t="shared" si="17"/>
        <v>66.66666666666666</v>
      </c>
      <c r="Y27" s="3">
        <v>45</v>
      </c>
      <c r="Z27" s="4">
        <f t="shared" si="18"/>
        <v>93.75</v>
      </c>
      <c r="AA27" s="3">
        <v>4</v>
      </c>
      <c r="AB27" s="4">
        <f t="shared" si="19"/>
        <v>57.14285714285714</v>
      </c>
      <c r="AC27" s="3">
        <v>9</v>
      </c>
      <c r="AD27" s="4">
        <f t="shared" si="20"/>
        <v>90</v>
      </c>
      <c r="AE27" s="3">
        <v>10</v>
      </c>
      <c r="AF27" s="4">
        <f t="shared" si="21"/>
        <v>90.9090909090909</v>
      </c>
      <c r="AH27" s="5"/>
      <c r="AI27" s="5"/>
      <c r="AJ27" s="13"/>
      <c r="AK27" s="14"/>
      <c r="AL27" s="5"/>
      <c r="AM27" s="5"/>
      <c r="AN27" s="5"/>
      <c r="AO27" s="5"/>
      <c r="AP27" s="5"/>
      <c r="AQ27" s="5"/>
      <c r="AR27" s="5"/>
      <c r="AS27" s="5"/>
      <c r="AT27" s="13"/>
      <c r="AU27" s="14"/>
      <c r="AV27" s="14"/>
      <c r="AW27" s="14"/>
      <c r="AX27" s="5"/>
      <c r="AY27" s="5"/>
      <c r="AZ27" s="5"/>
    </row>
    <row r="28" spans="1:52" ht="15">
      <c r="A28" s="108"/>
      <c r="B28" s="119"/>
      <c r="C28" s="2" t="s">
        <v>13</v>
      </c>
      <c r="D28" s="3">
        <v>1</v>
      </c>
      <c r="E28" s="4">
        <f>D28/D$3*100</f>
        <v>12.5</v>
      </c>
      <c r="F28" s="5"/>
      <c r="G28" s="4">
        <f>F28/F$3*100</f>
        <v>0</v>
      </c>
      <c r="H28" s="5"/>
      <c r="I28" s="4">
        <f>H28/H$3*100</f>
        <v>0</v>
      </c>
      <c r="J28" s="3">
        <v>8</v>
      </c>
      <c r="K28" s="4">
        <f>J28/J$3*100</f>
        <v>8.60215053763441</v>
      </c>
      <c r="L28" s="5"/>
      <c r="M28" s="4">
        <f>L28/L$3*100</f>
        <v>0</v>
      </c>
      <c r="N28" s="5"/>
      <c r="O28" s="4">
        <f>N28/N$3*100</f>
        <v>0</v>
      </c>
      <c r="P28" s="5"/>
      <c r="Q28" s="4">
        <f>P28/P$3*100</f>
        <v>0</v>
      </c>
      <c r="R28" s="19"/>
      <c r="S28" s="3">
        <v>1</v>
      </c>
      <c r="T28" s="4">
        <f t="shared" si="16"/>
        <v>50</v>
      </c>
      <c r="U28" s="3">
        <v>4</v>
      </c>
      <c r="V28" s="4">
        <f t="shared" si="16"/>
        <v>30.76923076923077</v>
      </c>
      <c r="W28" s="3">
        <v>1</v>
      </c>
      <c r="X28" s="4">
        <f t="shared" si="17"/>
        <v>33.33333333333333</v>
      </c>
      <c r="Y28" s="3">
        <v>3</v>
      </c>
      <c r="Z28" s="4">
        <f t="shared" si="18"/>
        <v>6.25</v>
      </c>
      <c r="AA28" s="3">
        <v>3</v>
      </c>
      <c r="AB28" s="4">
        <f t="shared" si="19"/>
        <v>42.857142857142854</v>
      </c>
      <c r="AC28" s="3">
        <v>1</v>
      </c>
      <c r="AD28" s="4">
        <f t="shared" si="20"/>
        <v>10</v>
      </c>
      <c r="AE28" s="3">
        <v>1</v>
      </c>
      <c r="AF28" s="4">
        <f t="shared" si="21"/>
        <v>9.090909090909092</v>
      </c>
      <c r="AH28" s="5"/>
      <c r="AI28" s="5"/>
      <c r="AJ28" s="13"/>
      <c r="AK28" s="14"/>
      <c r="AL28" s="5"/>
      <c r="AM28" s="5"/>
      <c r="AN28" s="5"/>
      <c r="AO28" s="5"/>
      <c r="AP28" s="5"/>
      <c r="AQ28" s="5"/>
      <c r="AR28" s="5"/>
      <c r="AS28" s="5"/>
      <c r="AT28" s="13"/>
      <c r="AU28" s="14"/>
      <c r="AV28" s="14"/>
      <c r="AW28" s="14"/>
      <c r="AX28" s="5"/>
      <c r="AY28" s="5"/>
      <c r="AZ28" s="5"/>
    </row>
    <row r="29" spans="1:52" ht="15">
      <c r="A29" s="108"/>
      <c r="B29" s="119"/>
      <c r="C29" s="2" t="s">
        <v>14</v>
      </c>
      <c r="S29" s="5"/>
      <c r="T29" s="4">
        <f t="shared" si="16"/>
        <v>0</v>
      </c>
      <c r="U29" s="3">
        <v>2</v>
      </c>
      <c r="V29" s="4">
        <f t="shared" si="16"/>
        <v>15.384615384615385</v>
      </c>
      <c r="W29" s="5"/>
      <c r="X29" s="4">
        <f t="shared" si="17"/>
        <v>0</v>
      </c>
      <c r="Y29" s="5"/>
      <c r="Z29" s="4">
        <f t="shared" si="18"/>
        <v>0</v>
      </c>
      <c r="AA29" s="5"/>
      <c r="AB29" s="4">
        <f t="shared" si="19"/>
        <v>0</v>
      </c>
      <c r="AC29" s="5"/>
      <c r="AD29" s="4">
        <f t="shared" si="20"/>
        <v>0</v>
      </c>
      <c r="AE29" s="5"/>
      <c r="AF29" s="4">
        <f t="shared" si="21"/>
        <v>0</v>
      </c>
      <c r="AH29" s="5"/>
      <c r="AI29" s="5"/>
      <c r="AJ29" s="13"/>
      <c r="AK29" s="14"/>
      <c r="AL29" s="5"/>
      <c r="AM29" s="5"/>
      <c r="AN29" s="5"/>
      <c r="AO29" s="5"/>
      <c r="AP29" s="5"/>
      <c r="AQ29" s="5"/>
      <c r="AR29" s="5"/>
      <c r="AS29" s="5"/>
      <c r="AT29" s="13"/>
      <c r="AU29" s="14"/>
      <c r="AV29" s="14"/>
      <c r="AW29" s="14"/>
      <c r="AX29" s="5"/>
      <c r="AY29" s="5"/>
      <c r="AZ29" s="5"/>
    </row>
    <row r="30" spans="1:47" ht="15">
      <c r="A30" s="107" t="s">
        <v>33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2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</row>
    <row r="31" spans="1:53" ht="15" customHeight="1">
      <c r="A31" s="108" t="s">
        <v>89</v>
      </c>
      <c r="B31" s="106" t="s">
        <v>90</v>
      </c>
      <c r="C31" s="11" t="s">
        <v>91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2"/>
      <c r="S31" s="5">
        <v>2</v>
      </c>
      <c r="T31" s="4">
        <f t="shared" si="16"/>
        <v>100</v>
      </c>
      <c r="U31" s="3">
        <v>12</v>
      </c>
      <c r="V31" s="4">
        <f>U31/U$3*100</f>
        <v>92.3076923076923</v>
      </c>
      <c r="W31" s="5">
        <v>1</v>
      </c>
      <c r="X31" s="4">
        <f>W31/W$3*100</f>
        <v>33.33333333333333</v>
      </c>
      <c r="Y31" s="3">
        <v>48</v>
      </c>
      <c r="Z31" s="4">
        <f>Y31/Y$3*100</f>
        <v>100</v>
      </c>
      <c r="AA31" s="3">
        <v>7</v>
      </c>
      <c r="AB31" s="4">
        <f>AA31/AA$3*100</f>
        <v>100</v>
      </c>
      <c r="AC31" s="3">
        <v>9</v>
      </c>
      <c r="AD31" s="4">
        <f>AC31/AC$3*100</f>
        <v>90</v>
      </c>
      <c r="AE31" s="3">
        <v>11</v>
      </c>
      <c r="AF31" s="4">
        <f>AE31/AE$3*100</f>
        <v>100</v>
      </c>
      <c r="AH31" s="8">
        <v>25</v>
      </c>
      <c r="AI31" s="4">
        <f>AH31/AH$3*100</f>
        <v>92.5925925925926</v>
      </c>
      <c r="AJ31" s="8">
        <v>60</v>
      </c>
      <c r="AK31" s="4">
        <f>AJ31/AJ$3*100</f>
        <v>95.23809523809523</v>
      </c>
      <c r="AL31" s="8">
        <v>28</v>
      </c>
      <c r="AM31" s="4">
        <f>AL31/AL$3*100</f>
        <v>90.32258064516128</v>
      </c>
      <c r="AN31" s="8">
        <v>14</v>
      </c>
      <c r="AO31" s="4">
        <f>AN31/AN$3*100</f>
        <v>100</v>
      </c>
      <c r="AP31" s="8">
        <v>27</v>
      </c>
      <c r="AQ31" s="4">
        <f>AP31/AP$3*100</f>
        <v>100</v>
      </c>
      <c r="AR31" s="8">
        <v>1</v>
      </c>
      <c r="AS31" s="4">
        <f>AR31/AR$3*100</f>
        <v>100</v>
      </c>
      <c r="AT31" s="8">
        <v>515</v>
      </c>
      <c r="AU31" s="4">
        <f>AT31/AT$3*100</f>
        <v>93.97810218978103</v>
      </c>
      <c r="AV31" s="15">
        <v>11</v>
      </c>
      <c r="AW31" s="4">
        <f>AV31/AV$3*100</f>
        <v>91.66666666666666</v>
      </c>
      <c r="AX31" s="15">
        <v>14</v>
      </c>
      <c r="AY31" s="4">
        <f>AX31/AX$3*100</f>
        <v>100</v>
      </c>
      <c r="AZ31" s="15">
        <v>43</v>
      </c>
      <c r="BA31" s="4">
        <f>AZ31/AZ$3*100</f>
        <v>97.72727272727273</v>
      </c>
    </row>
    <row r="32" spans="1:53" ht="15">
      <c r="A32" s="108"/>
      <c r="B32" s="106"/>
      <c r="C32" s="11" t="s">
        <v>92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"/>
      <c r="S32" s="5"/>
      <c r="T32" s="4">
        <f>S32/S$3*100</f>
        <v>0</v>
      </c>
      <c r="U32" s="3"/>
      <c r="V32" s="4">
        <f>U32/U$3*100</f>
        <v>0</v>
      </c>
      <c r="W32" s="5"/>
      <c r="X32" s="4">
        <f>W32/W$3*100</f>
        <v>0</v>
      </c>
      <c r="Y32" s="3"/>
      <c r="Z32" s="4">
        <f>Y32/Y$3*100</f>
        <v>0</v>
      </c>
      <c r="AA32" s="3"/>
      <c r="AB32" s="4">
        <f>AA32/AA$3*100</f>
        <v>0</v>
      </c>
      <c r="AC32" s="3">
        <v>1</v>
      </c>
      <c r="AD32" s="4">
        <f>AC32/AC$3*100</f>
        <v>10</v>
      </c>
      <c r="AE32" s="3"/>
      <c r="AF32" s="4">
        <f>AE32/AE$3*100</f>
        <v>0</v>
      </c>
      <c r="AH32" s="8">
        <v>2</v>
      </c>
      <c r="AI32" s="4">
        <f>AH32/AH$3*100</f>
        <v>7.4074074074074066</v>
      </c>
      <c r="AJ32" s="8">
        <v>3</v>
      </c>
      <c r="AK32" s="4">
        <f>AJ32/AJ$3*100</f>
        <v>4.761904761904762</v>
      </c>
      <c r="AL32" s="8">
        <v>3</v>
      </c>
      <c r="AM32" s="4">
        <f>AL32/AL$3*100</f>
        <v>9.67741935483871</v>
      </c>
      <c r="AN32" s="8"/>
      <c r="AO32" s="4">
        <f>AN32/AN$3*100</f>
        <v>0</v>
      </c>
      <c r="AP32" s="8"/>
      <c r="AQ32" s="4">
        <f>AP32/AP$3*100</f>
        <v>0</v>
      </c>
      <c r="AR32" s="8"/>
      <c r="AS32" s="4">
        <f>AR32/AR$3*100</f>
        <v>0</v>
      </c>
      <c r="AT32" s="8">
        <v>33</v>
      </c>
      <c r="AU32" s="4">
        <f>AT32/AT$3*100</f>
        <v>6.021897810218978</v>
      </c>
      <c r="AV32" s="15">
        <v>1</v>
      </c>
      <c r="AW32" s="4">
        <f>AV32/AV$3*100</f>
        <v>8.333333333333332</v>
      </c>
      <c r="AX32" s="15"/>
      <c r="AY32" s="4">
        <f>AX32/AX$3*100</f>
        <v>0</v>
      </c>
      <c r="AZ32" s="15"/>
      <c r="BA32" s="4">
        <f>AZ32/AZ$3*100</f>
        <v>0</v>
      </c>
    </row>
    <row r="33" spans="1:53" ht="15">
      <c r="A33" s="108"/>
      <c r="B33" s="106"/>
      <c r="C33" s="11" t="s">
        <v>93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2"/>
      <c r="S33" s="5"/>
      <c r="T33" s="4">
        <f>S33/S$3*100</f>
        <v>0</v>
      </c>
      <c r="U33" s="3">
        <v>1</v>
      </c>
      <c r="V33" s="4">
        <f>U33/U$3*100</f>
        <v>7.6923076923076925</v>
      </c>
      <c r="W33" s="5"/>
      <c r="X33" s="4">
        <f>W33/W$3*100</f>
        <v>0</v>
      </c>
      <c r="Y33" s="3"/>
      <c r="Z33" s="4">
        <f>Y33/Y$3*100</f>
        <v>0</v>
      </c>
      <c r="AA33" s="3"/>
      <c r="AB33" s="4">
        <f>AA33/AA$3*100</f>
        <v>0</v>
      </c>
      <c r="AC33" s="3"/>
      <c r="AD33" s="4">
        <f>AC33/AC$3*100</f>
        <v>0</v>
      </c>
      <c r="AE33" s="3"/>
      <c r="AF33" s="4">
        <f>AE33/AE$3*100</f>
        <v>0</v>
      </c>
      <c r="AH33" s="8"/>
      <c r="AI33" s="4">
        <f>AH33/AH$3*100</f>
        <v>0</v>
      </c>
      <c r="AJ33" s="8"/>
      <c r="AK33" s="4">
        <f>AJ33/AJ$3*100</f>
        <v>0</v>
      </c>
      <c r="AL33" s="8"/>
      <c r="AM33" s="4">
        <f>AL33/AL$3*100</f>
        <v>0</v>
      </c>
      <c r="AN33" s="8"/>
      <c r="AO33" s="4">
        <f>AN33/AN$3*100</f>
        <v>0</v>
      </c>
      <c r="AP33" s="8"/>
      <c r="AQ33" s="4">
        <f>AP33/AP$3*100</f>
        <v>0</v>
      </c>
      <c r="AR33" s="8"/>
      <c r="AS33" s="4">
        <f>AR33/AR$3*100</f>
        <v>0</v>
      </c>
      <c r="AT33" s="8"/>
      <c r="AU33" s="4">
        <f>AT33/AT$3*100</f>
        <v>0</v>
      </c>
      <c r="AV33" s="15"/>
      <c r="AW33" s="4">
        <f>AV33/AV$3*100</f>
        <v>0</v>
      </c>
      <c r="AX33" s="15"/>
      <c r="AY33" s="4">
        <f>AX33/AX$3*100</f>
        <v>0</v>
      </c>
      <c r="AZ33" s="15">
        <v>1</v>
      </c>
      <c r="BA33" s="4">
        <f>AZ33/AZ$3*100</f>
        <v>2.272727272727273</v>
      </c>
    </row>
    <row r="34" spans="1:47" ht="15">
      <c r="A34" s="107" t="s">
        <v>34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2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</row>
    <row r="35" spans="1:53" ht="15" customHeight="1">
      <c r="A35" s="108" t="s">
        <v>35</v>
      </c>
      <c r="B35" s="109" t="s">
        <v>36</v>
      </c>
      <c r="C35" s="2" t="s">
        <v>37</v>
      </c>
      <c r="D35" s="3">
        <v>8</v>
      </c>
      <c r="E35" s="4">
        <f>D35/D$3*100</f>
        <v>100</v>
      </c>
      <c r="F35" s="3">
        <v>23</v>
      </c>
      <c r="G35" s="4">
        <f>F35/F$3*100</f>
        <v>100</v>
      </c>
      <c r="H35" s="3">
        <v>1</v>
      </c>
      <c r="I35" s="4">
        <f>H35/H$3*100</f>
        <v>100</v>
      </c>
      <c r="J35" s="3">
        <v>90</v>
      </c>
      <c r="K35" s="4">
        <f>J35/J$3*100</f>
        <v>96.7741935483871</v>
      </c>
      <c r="L35" s="3">
        <v>1</v>
      </c>
      <c r="M35" s="4">
        <f>L35/L$3*100</f>
        <v>100</v>
      </c>
      <c r="N35" s="3">
        <v>2</v>
      </c>
      <c r="O35" s="4">
        <f>N35/N$3*100</f>
        <v>100</v>
      </c>
      <c r="P35" s="3">
        <v>5</v>
      </c>
      <c r="Q35" s="4">
        <f>P35/P$3*100</f>
        <v>100</v>
      </c>
      <c r="R35" s="19"/>
      <c r="S35" s="3">
        <v>2</v>
      </c>
      <c r="T35" s="4">
        <f aca="true" t="shared" si="22" ref="T35:T40">S35/S$3*100</f>
        <v>100</v>
      </c>
      <c r="U35" s="3">
        <v>13</v>
      </c>
      <c r="V35" s="4">
        <f aca="true" t="shared" si="23" ref="V35:V40">U35/U$3*100</f>
        <v>100</v>
      </c>
      <c r="W35" s="3">
        <v>3</v>
      </c>
      <c r="X35" s="4">
        <f aca="true" t="shared" si="24" ref="X35:X40">W35/W$3*100</f>
        <v>100</v>
      </c>
      <c r="Y35" s="3">
        <v>48</v>
      </c>
      <c r="Z35" s="4">
        <f aca="true" t="shared" si="25" ref="Z35:Z40">Y35/Y$3*100</f>
        <v>100</v>
      </c>
      <c r="AA35" s="3">
        <v>7</v>
      </c>
      <c r="AB35" s="4">
        <f aca="true" t="shared" si="26" ref="AB35:AB40">AA35/AA$3*100</f>
        <v>100</v>
      </c>
      <c r="AC35" s="3">
        <v>10</v>
      </c>
      <c r="AD35" s="4">
        <f aca="true" t="shared" si="27" ref="AD35:AD40">AC35/AC$3*100</f>
        <v>100</v>
      </c>
      <c r="AE35" s="3">
        <v>11</v>
      </c>
      <c r="AF35" s="4">
        <f aca="true" t="shared" si="28" ref="AF35:AF40">AE35/AE$3*100</f>
        <v>100</v>
      </c>
      <c r="AH35" s="13">
        <v>27</v>
      </c>
      <c r="AI35" s="4">
        <f aca="true" t="shared" si="29" ref="AI35:AI40">AH35/AH$3*100</f>
        <v>100</v>
      </c>
      <c r="AJ35" s="13">
        <v>62</v>
      </c>
      <c r="AK35" s="4">
        <f aca="true" t="shared" si="30" ref="AK35:AK40">AJ35/AJ$3*100</f>
        <v>98.4126984126984</v>
      </c>
      <c r="AL35" s="13">
        <v>31</v>
      </c>
      <c r="AM35" s="4">
        <f aca="true" t="shared" si="31" ref="AM35:AM40">AL35/AL$3*100</f>
        <v>100</v>
      </c>
      <c r="AN35" s="13">
        <v>14</v>
      </c>
      <c r="AO35" s="4">
        <f aca="true" t="shared" si="32" ref="AO35:AO40">AN35/AN$3*100</f>
        <v>100</v>
      </c>
      <c r="AP35" s="13">
        <v>27</v>
      </c>
      <c r="AQ35" s="4">
        <f aca="true" t="shared" si="33" ref="AQ35:AQ40">AP35/AP$3*100</f>
        <v>100</v>
      </c>
      <c r="AR35" s="13">
        <v>1</v>
      </c>
      <c r="AS35" s="4">
        <f aca="true" t="shared" si="34" ref="AS35:AS40">AR35/AR$3*100</f>
        <v>100</v>
      </c>
      <c r="AT35" s="13">
        <v>537</v>
      </c>
      <c r="AU35" s="4">
        <f aca="true" t="shared" si="35" ref="AU35:AU40">AT35/AT$3*100</f>
        <v>97.99270072992701</v>
      </c>
      <c r="AV35" s="13">
        <v>12</v>
      </c>
      <c r="AW35" s="4">
        <f aca="true" t="shared" si="36" ref="AW35:AW40">AV35/AV$3*100</f>
        <v>100</v>
      </c>
      <c r="AX35" s="13">
        <v>14</v>
      </c>
      <c r="AY35" s="4">
        <f aca="true" t="shared" si="37" ref="AY35:AY40">AX35/AX$3*100</f>
        <v>100</v>
      </c>
      <c r="AZ35" s="13">
        <v>44</v>
      </c>
      <c r="BA35" s="4">
        <f aca="true" t="shared" si="38" ref="BA35:BA40">AZ35/AZ$3*100</f>
        <v>100</v>
      </c>
    </row>
    <row r="36" spans="1:53" ht="15">
      <c r="A36" s="108"/>
      <c r="B36" s="109"/>
      <c r="C36" s="2" t="s">
        <v>38</v>
      </c>
      <c r="D36" s="5"/>
      <c r="E36" s="4">
        <f>D36/D$3*100</f>
        <v>0</v>
      </c>
      <c r="F36" s="5"/>
      <c r="G36" s="4">
        <f>F36/F$3*100</f>
        <v>0</v>
      </c>
      <c r="H36" s="5"/>
      <c r="I36" s="4">
        <f>H36/H$3*100</f>
        <v>0</v>
      </c>
      <c r="J36" s="3">
        <v>3</v>
      </c>
      <c r="K36" s="4">
        <f>J36/J$3*100</f>
        <v>3.225806451612903</v>
      </c>
      <c r="L36" s="5"/>
      <c r="M36" s="4">
        <f>L36/L$3*100</f>
        <v>0</v>
      </c>
      <c r="N36" s="5"/>
      <c r="O36" s="4">
        <f>N36/N$3*100</f>
        <v>0</v>
      </c>
      <c r="P36" s="5"/>
      <c r="Q36" s="4">
        <f>P36/P$3*100</f>
        <v>0</v>
      </c>
      <c r="R36" s="20"/>
      <c r="S36" s="6"/>
      <c r="T36" s="4">
        <f t="shared" si="22"/>
        <v>0</v>
      </c>
      <c r="U36" s="6"/>
      <c r="V36" s="4">
        <f t="shared" si="23"/>
        <v>0</v>
      </c>
      <c r="W36" s="6"/>
      <c r="X36" s="4">
        <f t="shared" si="24"/>
        <v>0</v>
      </c>
      <c r="Y36" s="6"/>
      <c r="Z36" s="4">
        <f t="shared" si="25"/>
        <v>0</v>
      </c>
      <c r="AA36" s="6"/>
      <c r="AB36" s="4">
        <f t="shared" si="26"/>
        <v>0</v>
      </c>
      <c r="AC36" s="6"/>
      <c r="AD36" s="4">
        <f t="shared" si="27"/>
        <v>0</v>
      </c>
      <c r="AE36" s="6"/>
      <c r="AF36" s="4">
        <f t="shared" si="28"/>
        <v>0</v>
      </c>
      <c r="AH36" s="5"/>
      <c r="AI36" s="4">
        <f t="shared" si="29"/>
        <v>0</v>
      </c>
      <c r="AJ36" s="13">
        <v>1</v>
      </c>
      <c r="AK36" s="4">
        <f t="shared" si="30"/>
        <v>1.5873015873015872</v>
      </c>
      <c r="AL36" s="5"/>
      <c r="AM36" s="4">
        <f t="shared" si="31"/>
        <v>0</v>
      </c>
      <c r="AN36" s="5"/>
      <c r="AO36" s="4">
        <f t="shared" si="32"/>
        <v>0</v>
      </c>
      <c r="AP36" s="5"/>
      <c r="AQ36" s="4">
        <f t="shared" si="33"/>
        <v>0</v>
      </c>
      <c r="AR36" s="5"/>
      <c r="AS36" s="4">
        <f t="shared" si="34"/>
        <v>0</v>
      </c>
      <c r="AT36" s="13">
        <v>11</v>
      </c>
      <c r="AU36" s="4">
        <f t="shared" si="35"/>
        <v>2.0072992700729926</v>
      </c>
      <c r="AV36" s="5"/>
      <c r="AW36" s="4">
        <f t="shared" si="36"/>
        <v>0</v>
      </c>
      <c r="AX36" s="5"/>
      <c r="AY36" s="4">
        <f t="shared" si="37"/>
        <v>0</v>
      </c>
      <c r="AZ36" s="5"/>
      <c r="BA36" s="4">
        <f t="shared" si="38"/>
        <v>0</v>
      </c>
    </row>
    <row r="37" spans="1:53" ht="15">
      <c r="A37" s="108"/>
      <c r="B37" s="109"/>
      <c r="C37" s="2" t="s">
        <v>39</v>
      </c>
      <c r="D37" s="5"/>
      <c r="E37" s="4"/>
      <c r="F37" s="5"/>
      <c r="G37" s="4"/>
      <c r="H37" s="5"/>
      <c r="I37" s="4"/>
      <c r="J37" s="3"/>
      <c r="K37" s="4"/>
      <c r="L37" s="5"/>
      <c r="M37" s="4"/>
      <c r="N37" s="5"/>
      <c r="O37" s="4"/>
      <c r="P37" s="5"/>
      <c r="Q37" s="4"/>
      <c r="R37" s="20"/>
      <c r="T37" s="4">
        <f t="shared" si="22"/>
        <v>0</v>
      </c>
      <c r="V37" s="4">
        <f t="shared" si="23"/>
        <v>0</v>
      </c>
      <c r="X37" s="4">
        <f t="shared" si="24"/>
        <v>0</v>
      </c>
      <c r="Z37" s="4">
        <f t="shared" si="25"/>
        <v>0</v>
      </c>
      <c r="AB37" s="4">
        <f t="shared" si="26"/>
        <v>0</v>
      </c>
      <c r="AD37" s="4">
        <f t="shared" si="27"/>
        <v>0</v>
      </c>
      <c r="AF37" s="4">
        <f t="shared" si="28"/>
        <v>0</v>
      </c>
      <c r="AI37" s="4">
        <f t="shared" si="29"/>
        <v>0</v>
      </c>
      <c r="AK37" s="4">
        <f t="shared" si="30"/>
        <v>0</v>
      </c>
      <c r="AM37" s="4">
        <f t="shared" si="31"/>
        <v>0</v>
      </c>
      <c r="AO37" s="4">
        <f t="shared" si="32"/>
        <v>0</v>
      </c>
      <c r="AQ37" s="4">
        <f t="shared" si="33"/>
        <v>0</v>
      </c>
      <c r="AS37" s="4">
        <f t="shared" si="34"/>
        <v>0</v>
      </c>
      <c r="AU37" s="4">
        <f t="shared" si="35"/>
        <v>0</v>
      </c>
      <c r="AW37" s="4">
        <f t="shared" si="36"/>
        <v>0</v>
      </c>
      <c r="AY37" s="4">
        <f t="shared" si="37"/>
        <v>0</v>
      </c>
      <c r="BA37" s="4">
        <f t="shared" si="38"/>
        <v>0</v>
      </c>
    </row>
    <row r="38" spans="1:53" ht="15" customHeight="1">
      <c r="A38" s="108" t="s">
        <v>20</v>
      </c>
      <c r="B38" s="119" t="s">
        <v>40</v>
      </c>
      <c r="C38" s="2" t="s">
        <v>41</v>
      </c>
      <c r="D38" s="3">
        <v>8</v>
      </c>
      <c r="E38" s="4">
        <f>D38/D$3*100</f>
        <v>100</v>
      </c>
      <c r="F38" s="3">
        <v>23</v>
      </c>
      <c r="G38" s="4">
        <f>F38/F$3*100</f>
        <v>100</v>
      </c>
      <c r="H38" s="3">
        <v>1</v>
      </c>
      <c r="I38" s="4">
        <f>H38/H$3*100</f>
        <v>100</v>
      </c>
      <c r="J38" s="3">
        <v>82</v>
      </c>
      <c r="K38" s="4">
        <f>J38/J$3*100</f>
        <v>88.17204301075269</v>
      </c>
      <c r="L38" s="3">
        <v>1</v>
      </c>
      <c r="M38" s="4">
        <f>L38/L$3*100</f>
        <v>100</v>
      </c>
      <c r="N38" s="3">
        <v>1</v>
      </c>
      <c r="O38" s="4">
        <f>N38/N$3*100</f>
        <v>50</v>
      </c>
      <c r="P38" s="3">
        <v>5</v>
      </c>
      <c r="Q38" s="4">
        <f>P38/P$3*100</f>
        <v>100</v>
      </c>
      <c r="R38" s="19"/>
      <c r="S38" s="3">
        <v>1</v>
      </c>
      <c r="T38" s="4">
        <f t="shared" si="22"/>
        <v>50</v>
      </c>
      <c r="U38" s="3">
        <v>10</v>
      </c>
      <c r="V38" s="4">
        <f t="shared" si="23"/>
        <v>76.92307692307693</v>
      </c>
      <c r="W38" s="3">
        <v>3</v>
      </c>
      <c r="X38" s="4">
        <f t="shared" si="24"/>
        <v>100</v>
      </c>
      <c r="Y38" s="3">
        <v>42</v>
      </c>
      <c r="Z38" s="4">
        <f t="shared" si="25"/>
        <v>87.5</v>
      </c>
      <c r="AA38" s="3">
        <v>6</v>
      </c>
      <c r="AB38" s="4">
        <f t="shared" si="26"/>
        <v>85.71428571428571</v>
      </c>
      <c r="AC38" s="3">
        <v>10</v>
      </c>
      <c r="AD38" s="4">
        <f t="shared" si="27"/>
        <v>100</v>
      </c>
      <c r="AE38" s="3">
        <v>11</v>
      </c>
      <c r="AF38" s="4">
        <f t="shared" si="28"/>
        <v>100</v>
      </c>
      <c r="AH38" s="13">
        <v>20</v>
      </c>
      <c r="AI38" s="4">
        <f t="shared" si="29"/>
        <v>74.07407407407408</v>
      </c>
      <c r="AJ38" s="13">
        <v>57</v>
      </c>
      <c r="AK38" s="4">
        <f t="shared" si="30"/>
        <v>90.47619047619048</v>
      </c>
      <c r="AL38" s="13">
        <v>28</v>
      </c>
      <c r="AM38" s="4">
        <f t="shared" si="31"/>
        <v>90.32258064516128</v>
      </c>
      <c r="AN38" s="13">
        <v>14</v>
      </c>
      <c r="AO38" s="4">
        <f t="shared" si="32"/>
        <v>100</v>
      </c>
      <c r="AP38" s="13">
        <v>16</v>
      </c>
      <c r="AQ38" s="4">
        <f t="shared" si="33"/>
        <v>59.25925925925925</v>
      </c>
      <c r="AR38" s="13">
        <v>1</v>
      </c>
      <c r="AS38" s="4">
        <f t="shared" si="34"/>
        <v>100</v>
      </c>
      <c r="AT38" s="13">
        <v>401</v>
      </c>
      <c r="AU38" s="4">
        <f t="shared" si="35"/>
        <v>73.17518248175182</v>
      </c>
      <c r="AV38" s="13">
        <v>5</v>
      </c>
      <c r="AW38" s="4">
        <f t="shared" si="36"/>
        <v>41.66666666666667</v>
      </c>
      <c r="AX38" s="13">
        <v>14</v>
      </c>
      <c r="AY38" s="4">
        <f t="shared" si="37"/>
        <v>100</v>
      </c>
      <c r="AZ38" s="13">
        <v>39</v>
      </c>
      <c r="BA38" s="4">
        <f t="shared" si="38"/>
        <v>88.63636363636364</v>
      </c>
    </row>
    <row r="39" spans="1:53" ht="15">
      <c r="A39" s="108"/>
      <c r="B39" s="119"/>
      <c r="C39" s="2" t="s">
        <v>42</v>
      </c>
      <c r="D39" s="5"/>
      <c r="E39" s="4">
        <f>D39/D$3*100</f>
        <v>0</v>
      </c>
      <c r="F39" s="5"/>
      <c r="G39" s="4">
        <f>F39/F$3*100</f>
        <v>0</v>
      </c>
      <c r="H39" s="5"/>
      <c r="I39" s="4">
        <f>H39/H$3*100</f>
        <v>0</v>
      </c>
      <c r="J39" s="3">
        <v>11</v>
      </c>
      <c r="K39" s="4">
        <f>J39/J$3*100</f>
        <v>11.827956989247312</v>
      </c>
      <c r="L39" s="5"/>
      <c r="M39" s="4">
        <f>L39/L$3*100</f>
        <v>0</v>
      </c>
      <c r="N39" s="3">
        <v>1</v>
      </c>
      <c r="O39" s="4">
        <f>N39/N$3*100</f>
        <v>50</v>
      </c>
      <c r="P39" s="5"/>
      <c r="Q39" s="4">
        <f>P39/P$3*100</f>
        <v>0</v>
      </c>
      <c r="R39" s="19"/>
      <c r="S39" s="3">
        <v>1</v>
      </c>
      <c r="T39" s="4">
        <f t="shared" si="22"/>
        <v>50</v>
      </c>
      <c r="U39" s="3">
        <v>3</v>
      </c>
      <c r="V39" s="4">
        <f t="shared" si="23"/>
        <v>23.076923076923077</v>
      </c>
      <c r="W39" s="5"/>
      <c r="X39" s="4">
        <f t="shared" si="24"/>
        <v>0</v>
      </c>
      <c r="Y39" s="3">
        <v>6</v>
      </c>
      <c r="Z39" s="4">
        <f t="shared" si="25"/>
        <v>12.5</v>
      </c>
      <c r="AA39" s="3">
        <v>1</v>
      </c>
      <c r="AB39" s="4">
        <f t="shared" si="26"/>
        <v>14.285714285714285</v>
      </c>
      <c r="AC39" s="5"/>
      <c r="AD39" s="4">
        <f t="shared" si="27"/>
        <v>0</v>
      </c>
      <c r="AE39" s="5"/>
      <c r="AF39" s="4">
        <f t="shared" si="28"/>
        <v>0</v>
      </c>
      <c r="AH39" s="13">
        <v>7</v>
      </c>
      <c r="AI39" s="4">
        <f t="shared" si="29"/>
        <v>25.925925925925924</v>
      </c>
      <c r="AJ39" s="13">
        <v>6</v>
      </c>
      <c r="AK39" s="4">
        <f t="shared" si="30"/>
        <v>9.523809523809524</v>
      </c>
      <c r="AL39" s="13">
        <v>3</v>
      </c>
      <c r="AM39" s="4">
        <f t="shared" si="31"/>
        <v>9.67741935483871</v>
      </c>
      <c r="AN39" s="5"/>
      <c r="AO39" s="4">
        <f t="shared" si="32"/>
        <v>0</v>
      </c>
      <c r="AP39" s="13">
        <v>11</v>
      </c>
      <c r="AQ39" s="4">
        <f t="shared" si="33"/>
        <v>40.74074074074074</v>
      </c>
      <c r="AR39" s="5"/>
      <c r="AS39" s="4">
        <f t="shared" si="34"/>
        <v>0</v>
      </c>
      <c r="AT39" s="13">
        <v>147</v>
      </c>
      <c r="AU39" s="4">
        <f t="shared" si="35"/>
        <v>26.824817518248175</v>
      </c>
      <c r="AV39" s="13">
        <v>7</v>
      </c>
      <c r="AW39" s="4">
        <f t="shared" si="36"/>
        <v>58.333333333333336</v>
      </c>
      <c r="AX39" s="5"/>
      <c r="AY39" s="4">
        <f t="shared" si="37"/>
        <v>0</v>
      </c>
      <c r="AZ39" s="13">
        <v>5</v>
      </c>
      <c r="BA39" s="4">
        <f t="shared" si="38"/>
        <v>11.363636363636363</v>
      </c>
    </row>
    <row r="40" spans="1:53" ht="15">
      <c r="A40" s="108"/>
      <c r="B40" s="119"/>
      <c r="C40" s="10" t="s">
        <v>43</v>
      </c>
      <c r="D40" s="5"/>
      <c r="E40" s="7"/>
      <c r="F40" s="5"/>
      <c r="G40" s="7"/>
      <c r="H40" s="5"/>
      <c r="I40" s="7"/>
      <c r="J40" s="6"/>
      <c r="K40" s="7"/>
      <c r="L40" s="5"/>
      <c r="M40" s="7"/>
      <c r="N40" s="6"/>
      <c r="O40" s="7"/>
      <c r="P40" s="5"/>
      <c r="Q40" s="7"/>
      <c r="R40" s="20"/>
      <c r="S40" s="3"/>
      <c r="T40" s="4">
        <f t="shared" si="22"/>
        <v>0</v>
      </c>
      <c r="U40" s="3"/>
      <c r="V40" s="4">
        <f t="shared" si="23"/>
        <v>0</v>
      </c>
      <c r="W40" s="5"/>
      <c r="X40" s="4">
        <f t="shared" si="24"/>
        <v>0</v>
      </c>
      <c r="Y40" s="3"/>
      <c r="Z40" s="4">
        <f t="shared" si="25"/>
        <v>0</v>
      </c>
      <c r="AA40" s="3"/>
      <c r="AB40" s="4">
        <f t="shared" si="26"/>
        <v>0</v>
      </c>
      <c r="AC40" s="5"/>
      <c r="AD40" s="4">
        <f t="shared" si="27"/>
        <v>0</v>
      </c>
      <c r="AE40" s="5"/>
      <c r="AF40" s="4">
        <f t="shared" si="28"/>
        <v>0</v>
      </c>
      <c r="AI40" s="4">
        <f t="shared" si="29"/>
        <v>0</v>
      </c>
      <c r="AK40" s="4">
        <f t="shared" si="30"/>
        <v>0</v>
      </c>
      <c r="AM40" s="4">
        <f t="shared" si="31"/>
        <v>0</v>
      </c>
      <c r="AO40" s="4">
        <f t="shared" si="32"/>
        <v>0</v>
      </c>
      <c r="AQ40" s="4">
        <f t="shared" si="33"/>
        <v>0</v>
      </c>
      <c r="AS40" s="4">
        <f t="shared" si="34"/>
        <v>0</v>
      </c>
      <c r="AU40" s="4">
        <f t="shared" si="35"/>
        <v>0</v>
      </c>
      <c r="AW40" s="4">
        <f t="shared" si="36"/>
        <v>0</v>
      </c>
      <c r="AY40" s="4">
        <f t="shared" si="37"/>
        <v>0</v>
      </c>
      <c r="BA40" s="4">
        <f t="shared" si="38"/>
        <v>0</v>
      </c>
    </row>
    <row r="41" spans="1:47" ht="15">
      <c r="A41" s="107" t="s">
        <v>44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2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</row>
    <row r="42" spans="1:53" ht="15" customHeight="1">
      <c r="A42" s="108" t="s">
        <v>35</v>
      </c>
      <c r="B42" s="118" t="s">
        <v>45</v>
      </c>
      <c r="C42" s="2" t="s">
        <v>46</v>
      </c>
      <c r="D42" s="3">
        <v>8</v>
      </c>
      <c r="E42" s="4">
        <f>D42/D$3*100</f>
        <v>100</v>
      </c>
      <c r="F42" s="3">
        <v>14</v>
      </c>
      <c r="G42" s="4">
        <f>F42/F$3*100</f>
        <v>60.86956521739131</v>
      </c>
      <c r="H42" s="3">
        <v>1</v>
      </c>
      <c r="I42" s="4">
        <f>H42/H$3*100</f>
        <v>100</v>
      </c>
      <c r="J42" s="3">
        <v>84</v>
      </c>
      <c r="K42" s="4">
        <f>J42/J$3*100</f>
        <v>90.32258064516128</v>
      </c>
      <c r="L42" s="5"/>
      <c r="M42" s="4">
        <f>L42/L$3*100</f>
        <v>0</v>
      </c>
      <c r="N42" s="3">
        <v>2</v>
      </c>
      <c r="O42" s="4">
        <f>N42/N$3*100</f>
        <v>100</v>
      </c>
      <c r="P42" s="3">
        <v>5</v>
      </c>
      <c r="Q42" s="4">
        <f>P42/P$3*100</f>
        <v>100</v>
      </c>
      <c r="R42" s="19"/>
      <c r="S42" s="3">
        <v>2</v>
      </c>
      <c r="T42" s="4">
        <f aca="true" t="shared" si="39" ref="T42:T59">S42/S$3*100</f>
        <v>100</v>
      </c>
      <c r="U42" s="3">
        <v>10</v>
      </c>
      <c r="V42" s="4">
        <f aca="true" t="shared" si="40" ref="V42:V59">U42/U$3*100</f>
        <v>76.92307692307693</v>
      </c>
      <c r="W42" s="3">
        <v>3</v>
      </c>
      <c r="X42" s="4">
        <f aca="true" t="shared" si="41" ref="X42:X59">W42/W$3*100</f>
        <v>100</v>
      </c>
      <c r="Y42" s="3">
        <v>39</v>
      </c>
      <c r="Z42" s="4">
        <f aca="true" t="shared" si="42" ref="Z42:Z59">Y42/Y$3*100</f>
        <v>81.25</v>
      </c>
      <c r="AA42" s="3">
        <v>6</v>
      </c>
      <c r="AB42" s="4">
        <f aca="true" t="shared" si="43" ref="AB42:AB59">AA42/AA$3*100</f>
        <v>85.71428571428571</v>
      </c>
      <c r="AC42" s="3">
        <v>10</v>
      </c>
      <c r="AD42" s="4">
        <f aca="true" t="shared" si="44" ref="AD42:AD59">AC42/AC$3*100</f>
        <v>100</v>
      </c>
      <c r="AE42" s="3">
        <v>10</v>
      </c>
      <c r="AF42" s="4">
        <f aca="true" t="shared" si="45" ref="AF42:AF59">AE42/AE$3*100</f>
        <v>90.9090909090909</v>
      </c>
      <c r="AH42" s="13">
        <v>20</v>
      </c>
      <c r="AI42" s="4">
        <f>AH42/AH$3*100</f>
        <v>74.07407407407408</v>
      </c>
      <c r="AJ42" s="13">
        <v>18</v>
      </c>
      <c r="AK42" s="4">
        <f>AJ42/AJ$3*100</f>
        <v>28.57142857142857</v>
      </c>
      <c r="AL42" s="13">
        <v>28</v>
      </c>
      <c r="AM42" s="4">
        <f>AL42/AL$3*100</f>
        <v>90.32258064516128</v>
      </c>
      <c r="AN42" s="13">
        <v>9</v>
      </c>
      <c r="AO42" s="4">
        <f>AN42/AN$3*100</f>
        <v>64.28571428571429</v>
      </c>
      <c r="AP42" s="13">
        <v>16</v>
      </c>
      <c r="AQ42" s="4">
        <f>AP42/AP$3*100</f>
        <v>59.25925925925925</v>
      </c>
      <c r="AR42" s="13">
        <v>1</v>
      </c>
      <c r="AS42" s="4">
        <f>AR42/AR$3*100</f>
        <v>100</v>
      </c>
      <c r="AT42" s="13">
        <v>396</v>
      </c>
      <c r="AU42" s="4">
        <f>AT42/AT$3*100</f>
        <v>72.26277372262774</v>
      </c>
      <c r="AV42" s="13">
        <v>11</v>
      </c>
      <c r="AW42" s="4">
        <f>AV42/AV$3*100</f>
        <v>91.66666666666666</v>
      </c>
      <c r="AX42" s="13">
        <v>13</v>
      </c>
      <c r="AY42" s="4">
        <f>AX42/AX$3*100</f>
        <v>92.85714285714286</v>
      </c>
      <c r="AZ42" s="13">
        <v>40</v>
      </c>
      <c r="BA42" s="4">
        <f>AZ42/AZ$3*100</f>
        <v>90.9090909090909</v>
      </c>
    </row>
    <row r="43" spans="1:53" ht="15">
      <c r="A43" s="108"/>
      <c r="B43" s="118"/>
      <c r="C43" s="2" t="s">
        <v>47</v>
      </c>
      <c r="D43" s="5"/>
      <c r="E43" s="4">
        <f>D43/D$3*100</f>
        <v>0</v>
      </c>
      <c r="F43" s="3">
        <v>9</v>
      </c>
      <c r="G43" s="4">
        <f>F43/F$3*100</f>
        <v>39.130434782608695</v>
      </c>
      <c r="H43" s="5"/>
      <c r="I43" s="4">
        <f>H43/H$3*100</f>
        <v>0</v>
      </c>
      <c r="J43" s="3">
        <v>9</v>
      </c>
      <c r="K43" s="4">
        <f>J43/J$3*100</f>
        <v>9.67741935483871</v>
      </c>
      <c r="L43" s="3">
        <v>1</v>
      </c>
      <c r="M43" s="4">
        <f>L43/L$3*100</f>
        <v>100</v>
      </c>
      <c r="N43" s="5"/>
      <c r="O43" s="4">
        <f>N43/N$3*100</f>
        <v>0</v>
      </c>
      <c r="P43" s="5"/>
      <c r="Q43" s="4">
        <f>P43/P$3*100</f>
        <v>0</v>
      </c>
      <c r="R43" s="20"/>
      <c r="S43" s="5"/>
      <c r="T43" s="4">
        <f t="shared" si="39"/>
        <v>0</v>
      </c>
      <c r="U43" s="3">
        <v>3</v>
      </c>
      <c r="V43" s="4">
        <f t="shared" si="40"/>
        <v>23.076923076923077</v>
      </c>
      <c r="W43" s="5"/>
      <c r="X43" s="4">
        <f t="shared" si="41"/>
        <v>0</v>
      </c>
      <c r="Y43" s="3">
        <v>8</v>
      </c>
      <c r="Z43" s="4">
        <f t="shared" si="42"/>
        <v>16.666666666666664</v>
      </c>
      <c r="AA43" s="3">
        <v>1</v>
      </c>
      <c r="AB43" s="4">
        <f t="shared" si="43"/>
        <v>14.285714285714285</v>
      </c>
      <c r="AC43" s="5"/>
      <c r="AD43" s="4">
        <f t="shared" si="44"/>
        <v>0</v>
      </c>
      <c r="AE43" s="3">
        <v>1</v>
      </c>
      <c r="AF43" s="4">
        <f t="shared" si="45"/>
        <v>9.090909090909092</v>
      </c>
      <c r="AH43" s="13">
        <v>7</v>
      </c>
      <c r="AI43" s="4">
        <f>AH43/AH$3*100</f>
        <v>25.925925925925924</v>
      </c>
      <c r="AJ43" s="13">
        <v>45</v>
      </c>
      <c r="AK43" s="4">
        <f>AJ43/AJ$3*100</f>
        <v>71.42857142857143</v>
      </c>
      <c r="AL43" s="13">
        <v>3</v>
      </c>
      <c r="AM43" s="4">
        <f>AL43/AL$3*100</f>
        <v>9.67741935483871</v>
      </c>
      <c r="AN43" s="13">
        <v>5</v>
      </c>
      <c r="AO43" s="4">
        <f>AN43/AN$3*100</f>
        <v>35.714285714285715</v>
      </c>
      <c r="AP43" s="13">
        <v>11</v>
      </c>
      <c r="AQ43" s="4">
        <f>AP43/AP$3*100</f>
        <v>40.74074074074074</v>
      </c>
      <c r="AR43" s="5"/>
      <c r="AS43" s="4">
        <f>AR43/AR$3*100</f>
        <v>0</v>
      </c>
      <c r="AT43" s="13">
        <v>152</v>
      </c>
      <c r="AU43" s="4">
        <f>AT43/AT$3*100</f>
        <v>27.73722627737226</v>
      </c>
      <c r="AV43" s="13">
        <v>1</v>
      </c>
      <c r="AW43" s="4">
        <f>AV43/AV$3*100</f>
        <v>8.333333333333332</v>
      </c>
      <c r="AX43" s="13">
        <v>1</v>
      </c>
      <c r="AY43" s="4">
        <f>AX43/AX$3*100</f>
        <v>7.142857142857142</v>
      </c>
      <c r="AZ43" s="13">
        <v>4</v>
      </c>
      <c r="BA43" s="4">
        <f>AZ43/AZ$3*100</f>
        <v>9.090909090909092</v>
      </c>
    </row>
    <row r="44" spans="1:53" ht="15">
      <c r="A44" s="108"/>
      <c r="B44" s="118"/>
      <c r="C44" s="2" t="s">
        <v>48</v>
      </c>
      <c r="D44" s="5"/>
      <c r="E44" s="4"/>
      <c r="F44" s="3"/>
      <c r="G44" s="4"/>
      <c r="H44" s="5"/>
      <c r="I44" s="4"/>
      <c r="J44" s="3"/>
      <c r="K44" s="4"/>
      <c r="L44" s="3"/>
      <c r="M44" s="4"/>
      <c r="N44" s="5"/>
      <c r="O44" s="4"/>
      <c r="P44" s="5"/>
      <c r="Q44" s="4"/>
      <c r="R44" s="20"/>
      <c r="S44" s="5"/>
      <c r="T44" s="4">
        <f t="shared" si="39"/>
        <v>0</v>
      </c>
      <c r="U44" s="5"/>
      <c r="V44" s="4">
        <f t="shared" si="40"/>
        <v>0</v>
      </c>
      <c r="W44" s="5"/>
      <c r="X44" s="4">
        <f t="shared" si="41"/>
        <v>0</v>
      </c>
      <c r="Y44" s="3">
        <v>1</v>
      </c>
      <c r="Z44" s="4">
        <f t="shared" si="42"/>
        <v>2.083333333333333</v>
      </c>
      <c r="AA44" s="5"/>
      <c r="AB44" s="4">
        <f t="shared" si="43"/>
        <v>0</v>
      </c>
      <c r="AC44" s="5"/>
      <c r="AD44" s="4">
        <f t="shared" si="44"/>
        <v>0</v>
      </c>
      <c r="AE44" s="5"/>
      <c r="AF44" s="4">
        <f t="shared" si="45"/>
        <v>0</v>
      </c>
      <c r="AI44" s="4">
        <f>AH44/AH$3*100</f>
        <v>0</v>
      </c>
      <c r="AK44" s="4">
        <f>AJ44/AJ$3*100</f>
        <v>0</v>
      </c>
      <c r="AM44" s="4">
        <f>AL44/AL$3*100</f>
        <v>0</v>
      </c>
      <c r="AO44" s="4">
        <f>AN44/AN$3*100</f>
        <v>0</v>
      </c>
      <c r="AQ44" s="4">
        <f>AP44/AP$3*100</f>
        <v>0</v>
      </c>
      <c r="AS44" s="4">
        <f>AR44/AR$3*100</f>
        <v>0</v>
      </c>
      <c r="AU44" s="4">
        <f>AT44/AT$3*100</f>
        <v>0</v>
      </c>
      <c r="AW44" s="4">
        <f>AV44/AV$3*100</f>
        <v>0</v>
      </c>
      <c r="AY44" s="4">
        <f>AX44/AX$3*100</f>
        <v>0</v>
      </c>
      <c r="BA44" s="4">
        <f>AZ44/AZ$3*100</f>
        <v>0</v>
      </c>
    </row>
    <row r="45" spans="1:32" ht="15" customHeight="1">
      <c r="A45" s="108" t="s">
        <v>49</v>
      </c>
      <c r="B45" s="109" t="s">
        <v>50</v>
      </c>
      <c r="C45" s="2" t="s">
        <v>12</v>
      </c>
      <c r="D45" s="3">
        <v>6</v>
      </c>
      <c r="E45" s="4">
        <f>D45/D$3*100</f>
        <v>75</v>
      </c>
      <c r="F45" s="3">
        <v>23</v>
      </c>
      <c r="G45" s="4">
        <f>F45/F$3*100</f>
        <v>100</v>
      </c>
      <c r="H45" s="3">
        <v>1</v>
      </c>
      <c r="I45" s="4">
        <f>H45/H$3*100</f>
        <v>100</v>
      </c>
      <c r="J45" s="3">
        <v>82</v>
      </c>
      <c r="K45" s="4">
        <f>J45/J$3*100</f>
        <v>88.17204301075269</v>
      </c>
      <c r="L45" s="3">
        <v>1</v>
      </c>
      <c r="M45" s="4">
        <f>L45/L$3*100</f>
        <v>100</v>
      </c>
      <c r="N45" s="3">
        <v>1</v>
      </c>
      <c r="O45" s="4">
        <f>N45/N$3*100</f>
        <v>50</v>
      </c>
      <c r="P45" s="3">
        <v>5</v>
      </c>
      <c r="Q45" s="4">
        <f>P45/P$3*100</f>
        <v>100</v>
      </c>
      <c r="R45" s="19"/>
      <c r="S45" s="3">
        <v>2</v>
      </c>
      <c r="T45" s="4">
        <f t="shared" si="39"/>
        <v>100</v>
      </c>
      <c r="U45" s="3">
        <v>11</v>
      </c>
      <c r="V45" s="4">
        <f t="shared" si="40"/>
        <v>84.61538461538461</v>
      </c>
      <c r="W45" s="3">
        <v>3</v>
      </c>
      <c r="X45" s="4">
        <f t="shared" si="41"/>
        <v>100</v>
      </c>
      <c r="Y45" s="3">
        <v>46</v>
      </c>
      <c r="Z45" s="4">
        <f t="shared" si="42"/>
        <v>95.83333333333334</v>
      </c>
      <c r="AA45" s="3">
        <v>5</v>
      </c>
      <c r="AB45" s="4">
        <f t="shared" si="43"/>
        <v>71.42857142857143</v>
      </c>
      <c r="AC45" s="3">
        <v>10</v>
      </c>
      <c r="AD45" s="4">
        <f t="shared" si="44"/>
        <v>100</v>
      </c>
      <c r="AE45" s="3">
        <v>11</v>
      </c>
      <c r="AF45" s="4">
        <f t="shared" si="45"/>
        <v>100</v>
      </c>
    </row>
    <row r="46" spans="1:32" ht="15">
      <c r="A46" s="108"/>
      <c r="B46" s="109"/>
      <c r="C46" s="2" t="s">
        <v>13</v>
      </c>
      <c r="D46" s="3">
        <v>2</v>
      </c>
      <c r="E46" s="4">
        <f>D46/D$3*100</f>
        <v>25</v>
      </c>
      <c r="F46" s="5"/>
      <c r="G46" s="4">
        <f>F46/F$3*100</f>
        <v>0</v>
      </c>
      <c r="H46" s="5"/>
      <c r="I46" s="4">
        <f>H46/H$3*100</f>
        <v>0</v>
      </c>
      <c r="J46" s="3">
        <v>11</v>
      </c>
      <c r="K46" s="4">
        <f>J46/J$3*100</f>
        <v>11.827956989247312</v>
      </c>
      <c r="L46" s="5"/>
      <c r="M46" s="4">
        <f>L46/L$3*100</f>
        <v>0</v>
      </c>
      <c r="N46" s="3">
        <v>1</v>
      </c>
      <c r="O46" s="4">
        <f>N46/N$3*100</f>
        <v>50</v>
      </c>
      <c r="P46" s="5"/>
      <c r="Q46" s="4">
        <f>P46/P$3*100</f>
        <v>0</v>
      </c>
      <c r="R46" s="20"/>
      <c r="S46" s="5"/>
      <c r="T46" s="4">
        <f t="shared" si="39"/>
        <v>0</v>
      </c>
      <c r="U46" s="3">
        <v>2</v>
      </c>
      <c r="V46" s="4">
        <f t="shared" si="40"/>
        <v>15.384615384615385</v>
      </c>
      <c r="W46" s="5"/>
      <c r="X46" s="4">
        <f t="shared" si="41"/>
        <v>0</v>
      </c>
      <c r="Y46" s="3">
        <v>2</v>
      </c>
      <c r="Z46" s="4">
        <f t="shared" si="42"/>
        <v>4.166666666666666</v>
      </c>
      <c r="AA46" s="3">
        <v>2</v>
      </c>
      <c r="AB46" s="4">
        <f t="shared" si="43"/>
        <v>28.57142857142857</v>
      </c>
      <c r="AC46" s="5"/>
      <c r="AD46" s="4">
        <f t="shared" si="44"/>
        <v>0</v>
      </c>
      <c r="AE46" s="5"/>
      <c r="AF46" s="4">
        <f t="shared" si="45"/>
        <v>0</v>
      </c>
    </row>
    <row r="47" spans="1:32" ht="15">
      <c r="A47" s="108"/>
      <c r="B47" s="109"/>
      <c r="C47" s="2" t="s">
        <v>51</v>
      </c>
      <c r="D47" s="3"/>
      <c r="E47" s="4"/>
      <c r="F47" s="5"/>
      <c r="G47" s="4"/>
      <c r="H47" s="5"/>
      <c r="I47" s="4"/>
      <c r="J47" s="3"/>
      <c r="K47" s="4"/>
      <c r="L47" s="5"/>
      <c r="M47" s="4"/>
      <c r="N47" s="3"/>
      <c r="O47" s="4"/>
      <c r="P47" s="5"/>
      <c r="Q47" s="4"/>
      <c r="R47" s="20"/>
      <c r="S47" s="5"/>
      <c r="T47" s="4">
        <f t="shared" si="39"/>
        <v>0</v>
      </c>
      <c r="U47" s="3"/>
      <c r="V47" s="4">
        <f t="shared" si="40"/>
        <v>0</v>
      </c>
      <c r="W47" s="5"/>
      <c r="X47" s="4">
        <f t="shared" si="41"/>
        <v>0</v>
      </c>
      <c r="Y47" s="3"/>
      <c r="Z47" s="4">
        <f t="shared" si="42"/>
        <v>0</v>
      </c>
      <c r="AA47" s="3"/>
      <c r="AB47" s="4">
        <f t="shared" si="43"/>
        <v>0</v>
      </c>
      <c r="AC47" s="5"/>
      <c r="AD47" s="4">
        <f t="shared" si="44"/>
        <v>0</v>
      </c>
      <c r="AE47" s="5"/>
      <c r="AF47" s="4">
        <f t="shared" si="45"/>
        <v>0</v>
      </c>
    </row>
    <row r="48" spans="1:32" ht="15" customHeight="1">
      <c r="A48" s="108" t="s">
        <v>52</v>
      </c>
      <c r="B48" s="109" t="s">
        <v>53</v>
      </c>
      <c r="C48" s="2" t="s">
        <v>12</v>
      </c>
      <c r="D48" s="3">
        <v>4</v>
      </c>
      <c r="E48" s="4">
        <f>D48/D$3*100</f>
        <v>50</v>
      </c>
      <c r="F48" s="3">
        <v>23</v>
      </c>
      <c r="G48" s="4">
        <f>F48/F$3*100</f>
        <v>100</v>
      </c>
      <c r="H48" s="3">
        <v>1</v>
      </c>
      <c r="I48" s="4">
        <f>H48/H$3*100</f>
        <v>100</v>
      </c>
      <c r="J48" s="3">
        <v>70</v>
      </c>
      <c r="K48" s="4">
        <f>J48/J$3*100</f>
        <v>75.26881720430107</v>
      </c>
      <c r="L48" s="5"/>
      <c r="M48" s="4">
        <f>L48/L$3*100</f>
        <v>0</v>
      </c>
      <c r="N48" s="3">
        <v>2</v>
      </c>
      <c r="O48" s="4">
        <f>N48/N$3*100</f>
        <v>100</v>
      </c>
      <c r="P48" s="3">
        <v>5</v>
      </c>
      <c r="Q48" s="4">
        <f>P48/P$3*100</f>
        <v>100</v>
      </c>
      <c r="R48" s="19"/>
      <c r="S48" s="3">
        <v>1</v>
      </c>
      <c r="T48" s="4">
        <f t="shared" si="39"/>
        <v>50</v>
      </c>
      <c r="U48" s="3">
        <v>11</v>
      </c>
      <c r="V48" s="4">
        <f t="shared" si="40"/>
        <v>84.61538461538461</v>
      </c>
      <c r="W48" s="3">
        <v>3</v>
      </c>
      <c r="X48" s="4">
        <f t="shared" si="41"/>
        <v>100</v>
      </c>
      <c r="Y48" s="3">
        <v>47</v>
      </c>
      <c r="Z48" s="4">
        <f t="shared" si="42"/>
        <v>97.91666666666666</v>
      </c>
      <c r="AA48" s="3">
        <v>4</v>
      </c>
      <c r="AB48" s="4">
        <f t="shared" si="43"/>
        <v>57.14285714285714</v>
      </c>
      <c r="AC48" s="3">
        <v>10</v>
      </c>
      <c r="AD48" s="4">
        <f t="shared" si="44"/>
        <v>100</v>
      </c>
      <c r="AE48" s="3">
        <v>11</v>
      </c>
      <c r="AF48" s="4">
        <f t="shared" si="45"/>
        <v>100</v>
      </c>
    </row>
    <row r="49" spans="1:32" ht="15">
      <c r="A49" s="108"/>
      <c r="B49" s="109"/>
      <c r="C49" s="2" t="s">
        <v>13</v>
      </c>
      <c r="D49" s="3">
        <v>4</v>
      </c>
      <c r="E49" s="4">
        <f>D49/D$3*100</f>
        <v>50</v>
      </c>
      <c r="F49" s="5"/>
      <c r="G49" s="4">
        <f>F49/F$3*100</f>
        <v>0</v>
      </c>
      <c r="H49" s="5"/>
      <c r="I49" s="4">
        <f>H49/H$3*100</f>
        <v>0</v>
      </c>
      <c r="J49" s="3">
        <v>23</v>
      </c>
      <c r="K49" s="4">
        <f>J49/J$3*100</f>
        <v>24.731182795698924</v>
      </c>
      <c r="L49" s="3">
        <v>1</v>
      </c>
      <c r="M49" s="4">
        <f>L49/L$3*100</f>
        <v>100</v>
      </c>
      <c r="N49" s="5"/>
      <c r="O49" s="4">
        <f>N49/N$3*100</f>
        <v>0</v>
      </c>
      <c r="P49" s="5"/>
      <c r="Q49" s="4">
        <f>P49/P$3*100</f>
        <v>0</v>
      </c>
      <c r="R49" s="19"/>
      <c r="S49" s="3">
        <v>1</v>
      </c>
      <c r="T49" s="4">
        <f t="shared" si="39"/>
        <v>50</v>
      </c>
      <c r="U49" s="3">
        <v>2</v>
      </c>
      <c r="V49" s="4">
        <f t="shared" si="40"/>
        <v>15.384615384615385</v>
      </c>
      <c r="W49" s="23"/>
      <c r="X49" s="4">
        <f t="shared" si="41"/>
        <v>0</v>
      </c>
      <c r="Y49" s="3">
        <v>1</v>
      </c>
      <c r="Z49" s="4">
        <f t="shared" si="42"/>
        <v>2.083333333333333</v>
      </c>
      <c r="AA49" s="3">
        <v>3</v>
      </c>
      <c r="AB49" s="4">
        <f t="shared" si="43"/>
        <v>42.857142857142854</v>
      </c>
      <c r="AC49" s="23"/>
      <c r="AD49" s="4">
        <f t="shared" si="44"/>
        <v>0</v>
      </c>
      <c r="AE49" s="23"/>
      <c r="AF49" s="4">
        <f t="shared" si="45"/>
        <v>0</v>
      </c>
    </row>
    <row r="50" spans="1:32" ht="15">
      <c r="A50" s="108"/>
      <c r="B50" s="109"/>
      <c r="C50" s="2" t="s">
        <v>51</v>
      </c>
      <c r="D50" s="3"/>
      <c r="E50" s="4"/>
      <c r="F50" s="5"/>
      <c r="G50" s="4"/>
      <c r="H50" s="5"/>
      <c r="I50" s="4"/>
      <c r="J50" s="3"/>
      <c r="K50" s="4"/>
      <c r="L50" s="3"/>
      <c r="M50" s="4"/>
      <c r="N50" s="5"/>
      <c r="O50" s="4"/>
      <c r="P50" s="5"/>
      <c r="Q50" s="4"/>
      <c r="R50" s="19"/>
      <c r="S50" s="3"/>
      <c r="T50" s="4">
        <f t="shared" si="39"/>
        <v>0</v>
      </c>
      <c r="U50" s="3"/>
      <c r="V50" s="4">
        <f t="shared" si="40"/>
        <v>0</v>
      </c>
      <c r="W50" s="23"/>
      <c r="X50" s="4">
        <f t="shared" si="41"/>
        <v>0</v>
      </c>
      <c r="Y50" s="3"/>
      <c r="Z50" s="4">
        <f t="shared" si="42"/>
        <v>0</v>
      </c>
      <c r="AA50" s="3"/>
      <c r="AB50" s="4">
        <f t="shared" si="43"/>
        <v>0</v>
      </c>
      <c r="AC50" s="23"/>
      <c r="AD50" s="4">
        <f t="shared" si="44"/>
        <v>0</v>
      </c>
      <c r="AE50" s="23"/>
      <c r="AF50" s="4">
        <f t="shared" si="45"/>
        <v>0</v>
      </c>
    </row>
    <row r="51" spans="1:32" ht="15" customHeight="1">
      <c r="A51" s="108" t="s">
        <v>54</v>
      </c>
      <c r="B51" s="109" t="s">
        <v>55</v>
      </c>
      <c r="C51" s="2" t="s">
        <v>12</v>
      </c>
      <c r="D51" s="3">
        <v>8</v>
      </c>
      <c r="E51" s="4">
        <f>D51/D$3*100</f>
        <v>100</v>
      </c>
      <c r="F51" s="3">
        <v>23</v>
      </c>
      <c r="G51" s="4">
        <f>F51/F$3*100</f>
        <v>100</v>
      </c>
      <c r="H51" s="3">
        <v>1</v>
      </c>
      <c r="I51" s="4">
        <f>H51/H$3*100</f>
        <v>100</v>
      </c>
      <c r="J51" s="3">
        <v>80</v>
      </c>
      <c r="K51" s="4">
        <f>J51/J$3*100</f>
        <v>86.02150537634408</v>
      </c>
      <c r="L51" s="3">
        <v>1</v>
      </c>
      <c r="M51" s="4">
        <f>L51/L$3*100</f>
        <v>100</v>
      </c>
      <c r="N51" s="3">
        <v>2</v>
      </c>
      <c r="O51" s="4">
        <f>N51/N$3*100</f>
        <v>100</v>
      </c>
      <c r="P51" s="3">
        <v>5</v>
      </c>
      <c r="Q51" s="4">
        <f>P51/P$3*100</f>
        <v>100</v>
      </c>
      <c r="R51" s="19"/>
      <c r="S51" s="3">
        <v>2</v>
      </c>
      <c r="T51" s="4">
        <f t="shared" si="39"/>
        <v>100</v>
      </c>
      <c r="U51" s="3">
        <v>10</v>
      </c>
      <c r="V51" s="4">
        <f t="shared" si="40"/>
        <v>76.92307692307693</v>
      </c>
      <c r="W51" s="3">
        <v>3</v>
      </c>
      <c r="X51" s="4">
        <f t="shared" si="41"/>
        <v>100</v>
      </c>
      <c r="Y51" s="3">
        <v>44</v>
      </c>
      <c r="Z51" s="4">
        <f t="shared" si="42"/>
        <v>91.66666666666666</v>
      </c>
      <c r="AA51" s="3">
        <v>5</v>
      </c>
      <c r="AB51" s="4">
        <f t="shared" si="43"/>
        <v>71.42857142857143</v>
      </c>
      <c r="AC51" s="3">
        <v>10</v>
      </c>
      <c r="AD51" s="4">
        <f t="shared" si="44"/>
        <v>100</v>
      </c>
      <c r="AE51" s="3">
        <v>11</v>
      </c>
      <c r="AF51" s="4">
        <f t="shared" si="45"/>
        <v>100</v>
      </c>
    </row>
    <row r="52" spans="1:32" ht="15">
      <c r="A52" s="108"/>
      <c r="B52" s="109"/>
      <c r="C52" s="2" t="s">
        <v>13</v>
      </c>
      <c r="D52" s="5"/>
      <c r="E52" s="4">
        <f>D52/D$3*100</f>
        <v>0</v>
      </c>
      <c r="F52" s="5"/>
      <c r="G52" s="4">
        <f>F52/F$3*100</f>
        <v>0</v>
      </c>
      <c r="H52" s="5"/>
      <c r="I52" s="4">
        <f>H52/H$3*100</f>
        <v>0</v>
      </c>
      <c r="J52" s="3">
        <v>13</v>
      </c>
      <c r="K52" s="4">
        <f>J52/J$3*100</f>
        <v>13.978494623655912</v>
      </c>
      <c r="L52" s="5"/>
      <c r="M52" s="4">
        <f>L52/L$3*100</f>
        <v>0</v>
      </c>
      <c r="N52" s="5"/>
      <c r="O52" s="4">
        <f>N52/N$3*100</f>
        <v>0</v>
      </c>
      <c r="P52" s="5"/>
      <c r="Q52" s="4">
        <f>P52/P$3*100</f>
        <v>0</v>
      </c>
      <c r="R52" s="20"/>
      <c r="S52" s="23"/>
      <c r="T52" s="4">
        <f t="shared" si="39"/>
        <v>0</v>
      </c>
      <c r="U52" s="3">
        <v>3</v>
      </c>
      <c r="V52" s="4">
        <f t="shared" si="40"/>
        <v>23.076923076923077</v>
      </c>
      <c r="W52" s="23"/>
      <c r="X52" s="4">
        <f t="shared" si="41"/>
        <v>0</v>
      </c>
      <c r="Y52" s="3">
        <v>4</v>
      </c>
      <c r="Z52" s="4">
        <f t="shared" si="42"/>
        <v>8.333333333333332</v>
      </c>
      <c r="AA52" s="3">
        <v>2</v>
      </c>
      <c r="AB52" s="4">
        <f t="shared" si="43"/>
        <v>28.57142857142857</v>
      </c>
      <c r="AC52" s="23"/>
      <c r="AD52" s="4">
        <f t="shared" si="44"/>
        <v>0</v>
      </c>
      <c r="AE52" s="23"/>
      <c r="AF52" s="4">
        <f t="shared" si="45"/>
        <v>0</v>
      </c>
    </row>
    <row r="53" spans="1:32" ht="15">
      <c r="A53" s="108"/>
      <c r="B53" s="109"/>
      <c r="C53" s="2" t="s">
        <v>51</v>
      </c>
      <c r="D53" s="5"/>
      <c r="E53" s="4"/>
      <c r="F53" s="5"/>
      <c r="G53" s="4"/>
      <c r="H53" s="5"/>
      <c r="I53" s="4"/>
      <c r="J53" s="3"/>
      <c r="K53" s="4"/>
      <c r="L53" s="5"/>
      <c r="M53" s="4"/>
      <c r="N53" s="5"/>
      <c r="O53" s="4"/>
      <c r="P53" s="5"/>
      <c r="Q53" s="4"/>
      <c r="R53" s="20"/>
      <c r="S53" s="23"/>
      <c r="T53" s="4">
        <f t="shared" si="39"/>
        <v>0</v>
      </c>
      <c r="U53" s="3"/>
      <c r="V53" s="4">
        <f t="shared" si="40"/>
        <v>0</v>
      </c>
      <c r="W53" s="23"/>
      <c r="X53" s="4">
        <f t="shared" si="41"/>
        <v>0</v>
      </c>
      <c r="Y53" s="3"/>
      <c r="Z53" s="4">
        <f t="shared" si="42"/>
        <v>0</v>
      </c>
      <c r="AA53" s="3"/>
      <c r="AB53" s="4">
        <f t="shared" si="43"/>
        <v>0</v>
      </c>
      <c r="AC53" s="23"/>
      <c r="AD53" s="4">
        <f t="shared" si="44"/>
        <v>0</v>
      </c>
      <c r="AE53" s="23"/>
      <c r="AF53" s="4">
        <f t="shared" si="45"/>
        <v>0</v>
      </c>
    </row>
    <row r="54" spans="1:32" ht="15" customHeight="1">
      <c r="A54" s="108" t="s">
        <v>56</v>
      </c>
      <c r="B54" s="109" t="s">
        <v>57</v>
      </c>
      <c r="C54" s="2" t="s">
        <v>12</v>
      </c>
      <c r="D54" s="3">
        <v>7</v>
      </c>
      <c r="E54" s="4">
        <f>D54/D$3*100</f>
        <v>87.5</v>
      </c>
      <c r="F54" s="3">
        <v>23</v>
      </c>
      <c r="G54" s="4">
        <f>F54/F$3*100</f>
        <v>100</v>
      </c>
      <c r="H54" s="3">
        <v>1</v>
      </c>
      <c r="I54" s="4">
        <f>H54/H$3*100</f>
        <v>100</v>
      </c>
      <c r="J54" s="3">
        <v>86</v>
      </c>
      <c r="K54" s="4">
        <f>J54/J$3*100</f>
        <v>92.47311827956989</v>
      </c>
      <c r="L54" s="3">
        <v>1</v>
      </c>
      <c r="M54" s="4">
        <f>L54/L$3*100</f>
        <v>100</v>
      </c>
      <c r="N54" s="3">
        <v>1</v>
      </c>
      <c r="O54" s="4">
        <f>N54/N$3*100</f>
        <v>50</v>
      </c>
      <c r="P54" s="3">
        <v>5</v>
      </c>
      <c r="Q54" s="4">
        <f>P54/P$3*100</f>
        <v>100</v>
      </c>
      <c r="R54" s="19"/>
      <c r="S54" s="3">
        <v>2</v>
      </c>
      <c r="T54" s="4">
        <f t="shared" si="39"/>
        <v>100</v>
      </c>
      <c r="U54" s="3">
        <v>11</v>
      </c>
      <c r="V54" s="4">
        <f t="shared" si="40"/>
        <v>84.61538461538461</v>
      </c>
      <c r="W54" s="3">
        <v>3</v>
      </c>
      <c r="X54" s="4">
        <f t="shared" si="41"/>
        <v>100</v>
      </c>
      <c r="Y54" s="3">
        <v>45</v>
      </c>
      <c r="Z54" s="4">
        <f t="shared" si="42"/>
        <v>93.75</v>
      </c>
      <c r="AA54" s="3">
        <v>6</v>
      </c>
      <c r="AB54" s="4">
        <f t="shared" si="43"/>
        <v>85.71428571428571</v>
      </c>
      <c r="AC54" s="3">
        <v>10</v>
      </c>
      <c r="AD54" s="4">
        <f t="shared" si="44"/>
        <v>100</v>
      </c>
      <c r="AE54" s="3">
        <v>10</v>
      </c>
      <c r="AF54" s="4">
        <f t="shared" si="45"/>
        <v>90.9090909090909</v>
      </c>
    </row>
    <row r="55" spans="1:32" ht="15">
      <c r="A55" s="108"/>
      <c r="B55" s="109"/>
      <c r="C55" s="2" t="s">
        <v>13</v>
      </c>
      <c r="D55" s="3">
        <v>1</v>
      </c>
      <c r="E55" s="4">
        <f>D55/D$3*100</f>
        <v>12.5</v>
      </c>
      <c r="F55" s="5"/>
      <c r="G55" s="4">
        <f>F55/F$3*100</f>
        <v>0</v>
      </c>
      <c r="H55" s="5"/>
      <c r="I55" s="4">
        <f>H55/H$3*100</f>
        <v>0</v>
      </c>
      <c r="J55" s="3">
        <v>7</v>
      </c>
      <c r="K55" s="4">
        <f>J55/J$3*100</f>
        <v>7.526881720430108</v>
      </c>
      <c r="L55" s="5"/>
      <c r="M55" s="4">
        <f>L55/L$3*100</f>
        <v>0</v>
      </c>
      <c r="N55" s="3">
        <v>1</v>
      </c>
      <c r="O55" s="4">
        <f>N55/N$3*100</f>
        <v>50</v>
      </c>
      <c r="P55" s="5"/>
      <c r="Q55" s="4">
        <f>P55/P$3*100</f>
        <v>0</v>
      </c>
      <c r="R55" s="20"/>
      <c r="S55" s="23"/>
      <c r="T55" s="4">
        <f t="shared" si="39"/>
        <v>0</v>
      </c>
      <c r="U55" s="3">
        <v>2</v>
      </c>
      <c r="V55" s="4">
        <f t="shared" si="40"/>
        <v>15.384615384615385</v>
      </c>
      <c r="W55" s="23"/>
      <c r="X55" s="4">
        <f t="shared" si="41"/>
        <v>0</v>
      </c>
      <c r="Y55" s="3">
        <v>3</v>
      </c>
      <c r="Z55" s="4">
        <f t="shared" si="42"/>
        <v>6.25</v>
      </c>
      <c r="AA55" s="3">
        <v>1</v>
      </c>
      <c r="AB55" s="4">
        <f t="shared" si="43"/>
        <v>14.285714285714285</v>
      </c>
      <c r="AC55" s="23"/>
      <c r="AD55" s="4">
        <f t="shared" si="44"/>
        <v>0</v>
      </c>
      <c r="AE55" s="3">
        <v>1</v>
      </c>
      <c r="AF55" s="4">
        <f t="shared" si="45"/>
        <v>9.090909090909092</v>
      </c>
    </row>
    <row r="56" spans="1:32" ht="15">
      <c r="A56" s="108"/>
      <c r="B56" s="109"/>
      <c r="C56" s="2" t="s">
        <v>51</v>
      </c>
      <c r="D56" s="3"/>
      <c r="E56" s="4"/>
      <c r="F56" s="5"/>
      <c r="G56" s="4"/>
      <c r="H56" s="5"/>
      <c r="I56" s="4"/>
      <c r="J56" s="3"/>
      <c r="K56" s="4"/>
      <c r="L56" s="5"/>
      <c r="M56" s="4"/>
      <c r="N56" s="3"/>
      <c r="O56" s="4"/>
      <c r="P56" s="5"/>
      <c r="Q56" s="4"/>
      <c r="R56" s="20"/>
      <c r="S56" s="23"/>
      <c r="T56" s="4">
        <f t="shared" si="39"/>
        <v>0</v>
      </c>
      <c r="U56" s="6"/>
      <c r="V56" s="4">
        <f t="shared" si="40"/>
        <v>0</v>
      </c>
      <c r="W56" s="23"/>
      <c r="X56" s="4">
        <f t="shared" si="41"/>
        <v>0</v>
      </c>
      <c r="Y56" s="3"/>
      <c r="Z56" s="4">
        <f t="shared" si="42"/>
        <v>0</v>
      </c>
      <c r="AA56" s="6"/>
      <c r="AB56" s="4">
        <f t="shared" si="43"/>
        <v>0</v>
      </c>
      <c r="AC56" s="23"/>
      <c r="AD56" s="4">
        <f t="shared" si="44"/>
        <v>0</v>
      </c>
      <c r="AE56" s="6"/>
      <c r="AF56" s="4">
        <f t="shared" si="45"/>
        <v>0</v>
      </c>
    </row>
    <row r="57" spans="1:32" ht="15" customHeight="1">
      <c r="A57" s="108" t="s">
        <v>58</v>
      </c>
      <c r="B57" s="109" t="s">
        <v>59</v>
      </c>
      <c r="C57" s="2" t="s">
        <v>12</v>
      </c>
      <c r="D57" s="3">
        <v>8</v>
      </c>
      <c r="E57" s="4">
        <f>D57/D$3*100</f>
        <v>100</v>
      </c>
      <c r="F57" s="3">
        <v>23</v>
      </c>
      <c r="G57" s="4">
        <f>F57/F$3*100</f>
        <v>100</v>
      </c>
      <c r="H57" s="3">
        <v>1</v>
      </c>
      <c r="I57" s="4">
        <f>H57/H$3*100</f>
        <v>100</v>
      </c>
      <c r="J57" s="3">
        <v>86</v>
      </c>
      <c r="K57" s="4">
        <f>J57/J$3*100</f>
        <v>92.47311827956989</v>
      </c>
      <c r="L57" s="3">
        <v>1</v>
      </c>
      <c r="M57" s="4">
        <f>L57/L$3*100</f>
        <v>100</v>
      </c>
      <c r="N57" s="3">
        <v>2</v>
      </c>
      <c r="O57" s="4">
        <f>N57/N$3*100</f>
        <v>100</v>
      </c>
      <c r="P57" s="3">
        <v>5</v>
      </c>
      <c r="Q57" s="4">
        <f>P57/P$3*100</f>
        <v>100</v>
      </c>
      <c r="R57" s="19"/>
      <c r="S57" s="3">
        <v>2</v>
      </c>
      <c r="T57" s="4">
        <f t="shared" si="39"/>
        <v>100</v>
      </c>
      <c r="U57" s="3">
        <v>10</v>
      </c>
      <c r="V57" s="4">
        <f t="shared" si="40"/>
        <v>76.92307692307693</v>
      </c>
      <c r="W57" s="3">
        <v>3</v>
      </c>
      <c r="X57" s="4">
        <f t="shared" si="41"/>
        <v>100</v>
      </c>
      <c r="Y57" s="3">
        <v>46</v>
      </c>
      <c r="Z57" s="4">
        <f t="shared" si="42"/>
        <v>95.83333333333334</v>
      </c>
      <c r="AA57" s="3">
        <v>5</v>
      </c>
      <c r="AB57" s="4">
        <f t="shared" si="43"/>
        <v>71.42857142857143</v>
      </c>
      <c r="AC57" s="3">
        <v>10</v>
      </c>
      <c r="AD57" s="4">
        <f t="shared" si="44"/>
        <v>100</v>
      </c>
      <c r="AE57" s="3">
        <v>10</v>
      </c>
      <c r="AF57" s="4">
        <f t="shared" si="45"/>
        <v>90.9090909090909</v>
      </c>
    </row>
    <row r="58" spans="1:32" ht="15">
      <c r="A58" s="108"/>
      <c r="B58" s="109"/>
      <c r="C58" s="2" t="s">
        <v>13</v>
      </c>
      <c r="D58" s="5"/>
      <c r="E58" s="4">
        <f>D58/D$3*100</f>
        <v>0</v>
      </c>
      <c r="F58" s="5"/>
      <c r="G58" s="4">
        <f>F58/F$3*100</f>
        <v>0</v>
      </c>
      <c r="H58" s="5"/>
      <c r="I58" s="4">
        <f>H58/H$3*100</f>
        <v>0</v>
      </c>
      <c r="J58" s="3">
        <v>7</v>
      </c>
      <c r="K58" s="4">
        <f>J58/J$3*100</f>
        <v>7.526881720430108</v>
      </c>
      <c r="L58" s="5"/>
      <c r="M58" s="4">
        <f>L58/L$3*100</f>
        <v>0</v>
      </c>
      <c r="N58" s="5"/>
      <c r="O58" s="4">
        <f>N58/N$3*100</f>
        <v>0</v>
      </c>
      <c r="P58" s="5"/>
      <c r="Q58" s="4">
        <f>P58/P$3*100</f>
        <v>0</v>
      </c>
      <c r="R58" s="20"/>
      <c r="S58" s="23"/>
      <c r="T58" s="4">
        <f t="shared" si="39"/>
        <v>0</v>
      </c>
      <c r="U58" s="3">
        <v>3</v>
      </c>
      <c r="V58" s="4">
        <f t="shared" si="40"/>
        <v>23.076923076923077</v>
      </c>
      <c r="W58" s="23"/>
      <c r="X58" s="4">
        <f t="shared" si="41"/>
        <v>0</v>
      </c>
      <c r="Y58" s="3">
        <v>1</v>
      </c>
      <c r="Z58" s="4">
        <f t="shared" si="42"/>
        <v>2.083333333333333</v>
      </c>
      <c r="AA58" s="3">
        <v>2</v>
      </c>
      <c r="AB58" s="4">
        <f t="shared" si="43"/>
        <v>28.57142857142857</v>
      </c>
      <c r="AC58" s="23"/>
      <c r="AD58" s="4">
        <f t="shared" si="44"/>
        <v>0</v>
      </c>
      <c r="AE58" s="3">
        <v>1</v>
      </c>
      <c r="AF58" s="4">
        <f t="shared" si="45"/>
        <v>9.090909090909092</v>
      </c>
    </row>
    <row r="59" spans="1:32" ht="15">
      <c r="A59" s="108"/>
      <c r="B59" s="109"/>
      <c r="C59" s="2" t="s">
        <v>51</v>
      </c>
      <c r="D59" s="5"/>
      <c r="E59" s="4"/>
      <c r="F59" s="5"/>
      <c r="G59" s="4"/>
      <c r="H59" s="5"/>
      <c r="I59" s="4"/>
      <c r="J59" s="3"/>
      <c r="K59" s="4"/>
      <c r="L59" s="5"/>
      <c r="M59" s="4"/>
      <c r="N59" s="5"/>
      <c r="O59" s="4"/>
      <c r="P59" s="5"/>
      <c r="Q59" s="4"/>
      <c r="R59" s="20"/>
      <c r="S59" s="24"/>
      <c r="T59" s="4">
        <f t="shared" si="39"/>
        <v>0</v>
      </c>
      <c r="U59" s="24"/>
      <c r="V59" s="4">
        <f t="shared" si="40"/>
        <v>0</v>
      </c>
      <c r="W59" s="24"/>
      <c r="X59" s="4">
        <f t="shared" si="41"/>
        <v>0</v>
      </c>
      <c r="Y59" s="24"/>
      <c r="Z59" s="4">
        <f t="shared" si="42"/>
        <v>0</v>
      </c>
      <c r="AA59" s="24"/>
      <c r="AB59" s="4">
        <f t="shared" si="43"/>
        <v>0</v>
      </c>
      <c r="AC59" s="24"/>
      <c r="AD59" s="4">
        <f t="shared" si="44"/>
        <v>0</v>
      </c>
      <c r="AE59" s="24"/>
      <c r="AF59" s="4">
        <f t="shared" si="45"/>
        <v>0</v>
      </c>
    </row>
    <row r="60" spans="1:32" ht="15" customHeight="1">
      <c r="A60" s="108" t="s">
        <v>60</v>
      </c>
      <c r="B60" s="109" t="s">
        <v>61</v>
      </c>
      <c r="C60" s="2" t="s">
        <v>12</v>
      </c>
      <c r="D60" s="3">
        <v>7</v>
      </c>
      <c r="E60" s="4">
        <f>D60/D$3*100</f>
        <v>87.5</v>
      </c>
      <c r="F60" s="3">
        <v>23</v>
      </c>
      <c r="G60" s="4">
        <f>F60/F$3*100</f>
        <v>100</v>
      </c>
      <c r="H60" s="3">
        <v>1</v>
      </c>
      <c r="I60" s="4">
        <f>H60/H$3*100</f>
        <v>100</v>
      </c>
      <c r="J60" s="3">
        <v>89</v>
      </c>
      <c r="K60" s="4">
        <f>J60/J$3*100</f>
        <v>95.6989247311828</v>
      </c>
      <c r="L60" s="3">
        <v>1</v>
      </c>
      <c r="M60" s="4">
        <f>L60/L$3*100</f>
        <v>100</v>
      </c>
      <c r="N60" s="3">
        <v>1</v>
      </c>
      <c r="O60" s="4">
        <f>N60/N$3*100</f>
        <v>50</v>
      </c>
      <c r="P60" s="3">
        <v>5</v>
      </c>
      <c r="Q60" s="4">
        <f>P60/P$3*100</f>
        <v>100</v>
      </c>
      <c r="R60" s="19"/>
      <c r="S60" s="3">
        <v>2</v>
      </c>
      <c r="T60" s="4">
        <f aca="true" t="shared" si="46" ref="T60:AF74">S60/S$3*100</f>
        <v>100</v>
      </c>
      <c r="U60" s="3">
        <v>12</v>
      </c>
      <c r="V60" s="4">
        <f t="shared" si="46"/>
        <v>92.3076923076923</v>
      </c>
      <c r="W60" s="3">
        <v>3</v>
      </c>
      <c r="X60" s="4">
        <f t="shared" si="46"/>
        <v>100</v>
      </c>
      <c r="Y60" s="3">
        <v>48</v>
      </c>
      <c r="Z60" s="4">
        <f t="shared" si="46"/>
        <v>100</v>
      </c>
      <c r="AA60" s="3">
        <v>6</v>
      </c>
      <c r="AB60" s="4">
        <f t="shared" si="46"/>
        <v>85.71428571428571</v>
      </c>
      <c r="AC60" s="3">
        <v>10</v>
      </c>
      <c r="AD60" s="4">
        <f t="shared" si="46"/>
        <v>100</v>
      </c>
      <c r="AE60" s="3">
        <v>11</v>
      </c>
      <c r="AF60" s="4">
        <f t="shared" si="46"/>
        <v>100</v>
      </c>
    </row>
    <row r="61" spans="1:32" ht="15">
      <c r="A61" s="108"/>
      <c r="B61" s="109"/>
      <c r="C61" s="2" t="s">
        <v>13</v>
      </c>
      <c r="D61" s="3">
        <v>1</v>
      </c>
      <c r="E61" s="4">
        <f>D61/D$3*100</f>
        <v>12.5</v>
      </c>
      <c r="F61" s="5"/>
      <c r="G61" s="4">
        <f>F61/F$3*100</f>
        <v>0</v>
      </c>
      <c r="H61" s="5"/>
      <c r="I61" s="4">
        <f>H61/H$3*100</f>
        <v>0</v>
      </c>
      <c r="J61" s="3">
        <v>4</v>
      </c>
      <c r="K61" s="4">
        <f>J61/J$3*100</f>
        <v>4.301075268817205</v>
      </c>
      <c r="L61" s="5"/>
      <c r="M61" s="4">
        <f>L61/L$3*100</f>
        <v>0</v>
      </c>
      <c r="N61" s="3">
        <v>1</v>
      </c>
      <c r="O61" s="4">
        <f>N61/N$3*100</f>
        <v>50</v>
      </c>
      <c r="P61" s="5"/>
      <c r="Q61" s="4">
        <f>P61/P$3*100</f>
        <v>0</v>
      </c>
      <c r="R61" s="20"/>
      <c r="S61" s="23"/>
      <c r="T61" s="4">
        <f t="shared" si="46"/>
        <v>0</v>
      </c>
      <c r="U61" s="3">
        <v>1</v>
      </c>
      <c r="V61" s="4">
        <f t="shared" si="46"/>
        <v>7.6923076923076925</v>
      </c>
      <c r="W61" s="23"/>
      <c r="X61" s="4">
        <f t="shared" si="46"/>
        <v>0</v>
      </c>
      <c r="Y61" s="23"/>
      <c r="Z61" s="4">
        <f t="shared" si="46"/>
        <v>0</v>
      </c>
      <c r="AA61" s="3">
        <v>1</v>
      </c>
      <c r="AB61" s="4">
        <f t="shared" si="46"/>
        <v>14.285714285714285</v>
      </c>
      <c r="AC61" s="23"/>
      <c r="AD61" s="4">
        <f t="shared" si="46"/>
        <v>0</v>
      </c>
      <c r="AE61" s="23"/>
      <c r="AF61" s="4">
        <f t="shared" si="46"/>
        <v>0</v>
      </c>
    </row>
    <row r="62" spans="1:32" ht="15">
      <c r="A62" s="108"/>
      <c r="B62" s="109"/>
      <c r="C62" s="2" t="s">
        <v>51</v>
      </c>
      <c r="D62" s="3"/>
      <c r="E62" s="4"/>
      <c r="F62" s="5"/>
      <c r="G62" s="4"/>
      <c r="H62" s="5"/>
      <c r="I62" s="4"/>
      <c r="J62" s="3"/>
      <c r="K62" s="4"/>
      <c r="L62" s="5"/>
      <c r="M62" s="4"/>
      <c r="N62" s="3"/>
      <c r="O62" s="4"/>
      <c r="P62" s="5"/>
      <c r="Q62" s="4"/>
      <c r="R62" s="20"/>
      <c r="S62" s="23"/>
      <c r="T62" s="4">
        <f t="shared" si="46"/>
        <v>0</v>
      </c>
      <c r="U62" s="3"/>
      <c r="V62" s="4">
        <f t="shared" si="46"/>
        <v>0</v>
      </c>
      <c r="W62" s="23"/>
      <c r="X62" s="4">
        <f t="shared" si="46"/>
        <v>0</v>
      </c>
      <c r="Y62" s="23"/>
      <c r="Z62" s="4">
        <f t="shared" si="46"/>
        <v>0</v>
      </c>
      <c r="AA62" s="3"/>
      <c r="AB62" s="4">
        <f t="shared" si="46"/>
        <v>0</v>
      </c>
      <c r="AC62" s="23"/>
      <c r="AD62" s="4">
        <f t="shared" si="46"/>
        <v>0</v>
      </c>
      <c r="AE62" s="23"/>
      <c r="AF62" s="4">
        <f t="shared" si="46"/>
        <v>0</v>
      </c>
    </row>
    <row r="63" spans="1:32" ht="15" customHeight="1">
      <c r="A63" s="108" t="s">
        <v>62</v>
      </c>
      <c r="B63" s="109" t="s">
        <v>63</v>
      </c>
      <c r="C63" s="2" t="s">
        <v>12</v>
      </c>
      <c r="D63" s="3">
        <v>8</v>
      </c>
      <c r="E63" s="4">
        <f>D63/D$3*100</f>
        <v>100</v>
      </c>
      <c r="F63" s="3">
        <v>23</v>
      </c>
      <c r="G63" s="4">
        <f>F63/F$3*100</f>
        <v>100</v>
      </c>
      <c r="H63" s="3">
        <v>1</v>
      </c>
      <c r="I63" s="4">
        <f>H63/H$3*100</f>
        <v>100</v>
      </c>
      <c r="J63" s="3">
        <v>89</v>
      </c>
      <c r="K63" s="4">
        <f>J63/J$3*100</f>
        <v>95.6989247311828</v>
      </c>
      <c r="L63" s="3">
        <v>1</v>
      </c>
      <c r="M63" s="4">
        <f>L63/L$3*100</f>
        <v>100</v>
      </c>
      <c r="N63" s="3">
        <v>2</v>
      </c>
      <c r="O63" s="4">
        <f>N63/N$3*100</f>
        <v>100</v>
      </c>
      <c r="P63" s="3">
        <v>5</v>
      </c>
      <c r="Q63" s="4">
        <f>P63/P$3*100</f>
        <v>100</v>
      </c>
      <c r="R63" s="19"/>
      <c r="S63" s="3">
        <v>2</v>
      </c>
      <c r="T63" s="4">
        <f t="shared" si="46"/>
        <v>100</v>
      </c>
      <c r="U63" s="3">
        <v>10</v>
      </c>
      <c r="V63" s="4">
        <f t="shared" si="46"/>
        <v>76.92307692307693</v>
      </c>
      <c r="W63" s="3">
        <v>2</v>
      </c>
      <c r="X63" s="4">
        <f t="shared" si="46"/>
        <v>66.66666666666666</v>
      </c>
      <c r="Y63" s="3">
        <v>48</v>
      </c>
      <c r="Z63" s="4">
        <f t="shared" si="46"/>
        <v>100</v>
      </c>
      <c r="AA63" s="3">
        <v>5</v>
      </c>
      <c r="AB63" s="4">
        <f t="shared" si="46"/>
        <v>71.42857142857143</v>
      </c>
      <c r="AC63" s="3">
        <v>9</v>
      </c>
      <c r="AD63" s="4">
        <f t="shared" si="46"/>
        <v>90</v>
      </c>
      <c r="AE63" s="3">
        <v>11</v>
      </c>
      <c r="AF63" s="4">
        <f t="shared" si="46"/>
        <v>100</v>
      </c>
    </row>
    <row r="64" spans="1:32" ht="15">
      <c r="A64" s="108"/>
      <c r="B64" s="109"/>
      <c r="C64" s="2" t="s">
        <v>13</v>
      </c>
      <c r="D64" s="5"/>
      <c r="E64" s="4">
        <f>D64/D$3*100</f>
        <v>0</v>
      </c>
      <c r="F64" s="5"/>
      <c r="G64" s="4">
        <f>F64/F$3*100</f>
        <v>0</v>
      </c>
      <c r="H64" s="5"/>
      <c r="I64" s="4">
        <f>H64/H$3*100</f>
        <v>0</v>
      </c>
      <c r="J64" s="3">
        <v>4</v>
      </c>
      <c r="K64" s="4">
        <f>J64/J$3*100</f>
        <v>4.301075268817205</v>
      </c>
      <c r="L64" s="5"/>
      <c r="M64" s="4">
        <f>L64/L$3*100</f>
        <v>0</v>
      </c>
      <c r="N64" s="5"/>
      <c r="O64" s="4">
        <f>N64/N$3*100</f>
        <v>0</v>
      </c>
      <c r="P64" s="5"/>
      <c r="Q64" s="4">
        <f>P64/P$3*100</f>
        <v>0</v>
      </c>
      <c r="R64" s="20"/>
      <c r="S64" s="23"/>
      <c r="T64" s="4">
        <f t="shared" si="46"/>
        <v>0</v>
      </c>
      <c r="U64" s="3">
        <v>3</v>
      </c>
      <c r="V64" s="4">
        <f t="shared" si="46"/>
        <v>23.076923076923077</v>
      </c>
      <c r="W64" s="3">
        <v>1</v>
      </c>
      <c r="X64" s="4">
        <f t="shared" si="46"/>
        <v>33.33333333333333</v>
      </c>
      <c r="Y64" s="23"/>
      <c r="Z64" s="4">
        <f t="shared" si="46"/>
        <v>0</v>
      </c>
      <c r="AA64" s="3">
        <v>2</v>
      </c>
      <c r="AB64" s="4">
        <f t="shared" si="46"/>
        <v>28.57142857142857</v>
      </c>
      <c r="AC64" s="3">
        <v>1</v>
      </c>
      <c r="AD64" s="4">
        <f t="shared" si="46"/>
        <v>10</v>
      </c>
      <c r="AE64" s="23"/>
      <c r="AF64" s="4">
        <f t="shared" si="46"/>
        <v>0</v>
      </c>
    </row>
    <row r="65" spans="1:32" ht="15">
      <c r="A65" s="108"/>
      <c r="B65" s="109"/>
      <c r="C65" s="2" t="s">
        <v>51</v>
      </c>
      <c r="D65" s="5"/>
      <c r="E65" s="4"/>
      <c r="F65" s="5"/>
      <c r="G65" s="4"/>
      <c r="H65" s="5"/>
      <c r="I65" s="4"/>
      <c r="J65" s="3"/>
      <c r="K65" s="4"/>
      <c r="L65" s="5"/>
      <c r="M65" s="4"/>
      <c r="N65" s="5"/>
      <c r="O65" s="4"/>
      <c r="P65" s="5"/>
      <c r="Q65" s="4"/>
      <c r="R65" s="20"/>
      <c r="S65" s="23"/>
      <c r="T65" s="4">
        <f t="shared" si="46"/>
        <v>0</v>
      </c>
      <c r="U65" s="3"/>
      <c r="V65" s="4">
        <f t="shared" si="46"/>
        <v>0</v>
      </c>
      <c r="W65" s="3"/>
      <c r="X65" s="4">
        <f t="shared" si="46"/>
        <v>0</v>
      </c>
      <c r="Y65" s="23"/>
      <c r="Z65" s="4">
        <f t="shared" si="46"/>
        <v>0</v>
      </c>
      <c r="AA65" s="3"/>
      <c r="AB65" s="4">
        <f t="shared" si="46"/>
        <v>0</v>
      </c>
      <c r="AC65" s="3"/>
      <c r="AD65" s="4">
        <f t="shared" si="46"/>
        <v>0</v>
      </c>
      <c r="AE65" s="23"/>
      <c r="AF65" s="4">
        <f t="shared" si="46"/>
        <v>0</v>
      </c>
    </row>
    <row r="66" spans="1:32" ht="15" customHeight="1">
      <c r="A66" s="108" t="s">
        <v>64</v>
      </c>
      <c r="B66" s="109" t="s">
        <v>65</v>
      </c>
      <c r="C66" s="2" t="s">
        <v>12</v>
      </c>
      <c r="D66" s="3">
        <v>8</v>
      </c>
      <c r="E66" s="4">
        <f>D66/D$3*100</f>
        <v>100</v>
      </c>
      <c r="F66" s="3">
        <v>23</v>
      </c>
      <c r="G66" s="4">
        <f>F66/F$3*100</f>
        <v>100</v>
      </c>
      <c r="H66" s="3">
        <v>1</v>
      </c>
      <c r="I66" s="4">
        <f>H66/H$3*100</f>
        <v>100</v>
      </c>
      <c r="J66" s="3">
        <v>87</v>
      </c>
      <c r="K66" s="4">
        <f>J66/J$3*100</f>
        <v>93.54838709677419</v>
      </c>
      <c r="L66" s="3">
        <v>1</v>
      </c>
      <c r="M66" s="4">
        <f>L66/L$3*100</f>
        <v>100</v>
      </c>
      <c r="N66" s="3">
        <v>2</v>
      </c>
      <c r="O66" s="4">
        <f>N66/N$3*100</f>
        <v>100</v>
      </c>
      <c r="P66" s="3">
        <v>5</v>
      </c>
      <c r="Q66" s="4">
        <f>P66/P$3*100</f>
        <v>100</v>
      </c>
      <c r="R66" s="19"/>
      <c r="S66" s="3">
        <v>2</v>
      </c>
      <c r="T66" s="4">
        <f t="shared" si="46"/>
        <v>100</v>
      </c>
      <c r="U66" s="3">
        <v>11</v>
      </c>
      <c r="V66" s="4">
        <f t="shared" si="46"/>
        <v>84.61538461538461</v>
      </c>
      <c r="W66" s="3">
        <v>3</v>
      </c>
      <c r="X66" s="4">
        <f t="shared" si="46"/>
        <v>100</v>
      </c>
      <c r="Y66" s="3">
        <v>48</v>
      </c>
      <c r="Z66" s="4">
        <f t="shared" si="46"/>
        <v>100</v>
      </c>
      <c r="AA66" s="3">
        <v>6</v>
      </c>
      <c r="AB66" s="4">
        <f t="shared" si="46"/>
        <v>85.71428571428571</v>
      </c>
      <c r="AC66" s="3">
        <v>10</v>
      </c>
      <c r="AD66" s="4">
        <f t="shared" si="46"/>
        <v>100</v>
      </c>
      <c r="AE66" s="3">
        <v>11</v>
      </c>
      <c r="AF66" s="4">
        <f t="shared" si="46"/>
        <v>100</v>
      </c>
    </row>
    <row r="67" spans="1:32" ht="15">
      <c r="A67" s="108"/>
      <c r="B67" s="109"/>
      <c r="C67" s="2" t="s">
        <v>13</v>
      </c>
      <c r="D67" s="5"/>
      <c r="E67" s="4">
        <f>D67/D$3*100</f>
        <v>0</v>
      </c>
      <c r="F67" s="5"/>
      <c r="G67" s="4">
        <f>F67/F$3*100</f>
        <v>0</v>
      </c>
      <c r="H67" s="5"/>
      <c r="I67" s="4">
        <f>H67/H$3*100</f>
        <v>0</v>
      </c>
      <c r="J67" s="3">
        <v>6</v>
      </c>
      <c r="K67" s="4">
        <f>J67/J$3*100</f>
        <v>6.451612903225806</v>
      </c>
      <c r="L67" s="5"/>
      <c r="M67" s="4">
        <f>L67/L$3*100</f>
        <v>0</v>
      </c>
      <c r="N67" s="5"/>
      <c r="O67" s="4">
        <f>N67/N$3*100</f>
        <v>0</v>
      </c>
      <c r="P67" s="5"/>
      <c r="Q67" s="4">
        <f>P67/P$3*100</f>
        <v>0</v>
      </c>
      <c r="R67" s="20"/>
      <c r="S67" s="23"/>
      <c r="T67" s="4">
        <f t="shared" si="46"/>
        <v>0</v>
      </c>
      <c r="U67" s="3">
        <v>2</v>
      </c>
      <c r="V67" s="4">
        <f t="shared" si="46"/>
        <v>15.384615384615385</v>
      </c>
      <c r="W67" s="23"/>
      <c r="X67" s="4">
        <f t="shared" si="46"/>
        <v>0</v>
      </c>
      <c r="Y67" s="23"/>
      <c r="Z67" s="4">
        <f t="shared" si="46"/>
        <v>0</v>
      </c>
      <c r="AA67" s="3">
        <v>1</v>
      </c>
      <c r="AB67" s="4">
        <f t="shared" si="46"/>
        <v>14.285714285714285</v>
      </c>
      <c r="AC67" s="23"/>
      <c r="AD67" s="4">
        <f t="shared" si="46"/>
        <v>0</v>
      </c>
      <c r="AE67" s="23"/>
      <c r="AF67" s="4">
        <f t="shared" si="46"/>
        <v>0</v>
      </c>
    </row>
    <row r="68" spans="1:32" ht="15">
      <c r="A68" s="108"/>
      <c r="B68" s="109"/>
      <c r="C68" s="2" t="s">
        <v>51</v>
      </c>
      <c r="D68" s="5"/>
      <c r="E68" s="4"/>
      <c r="F68" s="5"/>
      <c r="G68" s="4"/>
      <c r="H68" s="5"/>
      <c r="I68" s="4"/>
      <c r="J68" s="3"/>
      <c r="K68" s="4"/>
      <c r="L68" s="5"/>
      <c r="M68" s="4"/>
      <c r="N68" s="5"/>
      <c r="O68" s="4"/>
      <c r="P68" s="5"/>
      <c r="Q68" s="4"/>
      <c r="R68" s="20"/>
      <c r="S68" s="23"/>
      <c r="T68" s="4">
        <f t="shared" si="46"/>
        <v>0</v>
      </c>
      <c r="U68" s="6"/>
      <c r="V68" s="4">
        <f t="shared" si="46"/>
        <v>0</v>
      </c>
      <c r="W68" s="23"/>
      <c r="X68" s="4">
        <f t="shared" si="46"/>
        <v>0</v>
      </c>
      <c r="Y68" s="23"/>
      <c r="Z68" s="4">
        <f t="shared" si="46"/>
        <v>0</v>
      </c>
      <c r="AA68" s="6"/>
      <c r="AB68" s="4">
        <f t="shared" si="46"/>
        <v>0</v>
      </c>
      <c r="AC68" s="23"/>
      <c r="AD68" s="4">
        <f t="shared" si="46"/>
        <v>0</v>
      </c>
      <c r="AE68" s="23"/>
      <c r="AF68" s="4">
        <f t="shared" si="46"/>
        <v>0</v>
      </c>
    </row>
    <row r="69" spans="1:53" ht="15" customHeight="1">
      <c r="A69" s="108" t="s">
        <v>66</v>
      </c>
      <c r="B69" s="109" t="s">
        <v>67</v>
      </c>
      <c r="C69" s="11" t="s">
        <v>12</v>
      </c>
      <c r="D69" s="3">
        <v>5</v>
      </c>
      <c r="E69" s="4">
        <f>D69/D$3*100</f>
        <v>62.5</v>
      </c>
      <c r="F69" s="3">
        <v>22</v>
      </c>
      <c r="G69" s="4">
        <f>F69/F$3*100</f>
        <v>95.65217391304348</v>
      </c>
      <c r="H69" s="3">
        <v>1</v>
      </c>
      <c r="I69" s="4">
        <f>H69/H$3*100</f>
        <v>100</v>
      </c>
      <c r="J69" s="3">
        <v>32</v>
      </c>
      <c r="K69" s="4">
        <f>J69/J$3*100</f>
        <v>34.40860215053764</v>
      </c>
      <c r="L69" s="5"/>
      <c r="M69" s="4">
        <f>L69/L$3*100</f>
        <v>0</v>
      </c>
      <c r="N69" s="3">
        <v>2</v>
      </c>
      <c r="O69" s="4">
        <f>N69/N$3*100</f>
        <v>100</v>
      </c>
      <c r="P69" s="3">
        <v>5</v>
      </c>
      <c r="Q69" s="4">
        <f>P69/P$3*100</f>
        <v>100</v>
      </c>
      <c r="R69" s="19"/>
      <c r="S69" s="3">
        <v>1</v>
      </c>
      <c r="T69" s="4">
        <f t="shared" si="46"/>
        <v>50</v>
      </c>
      <c r="U69" s="3">
        <v>8</v>
      </c>
      <c r="V69" s="4">
        <f t="shared" si="46"/>
        <v>61.53846153846154</v>
      </c>
      <c r="W69" s="3">
        <v>2</v>
      </c>
      <c r="X69" s="4">
        <f t="shared" si="46"/>
        <v>66.66666666666666</v>
      </c>
      <c r="Y69" s="3">
        <v>46</v>
      </c>
      <c r="Z69" s="4">
        <f t="shared" si="46"/>
        <v>95.83333333333334</v>
      </c>
      <c r="AA69" s="3">
        <v>3</v>
      </c>
      <c r="AB69" s="4">
        <f t="shared" si="46"/>
        <v>42.857142857142854</v>
      </c>
      <c r="AC69" s="3">
        <v>10</v>
      </c>
      <c r="AD69" s="4">
        <f t="shared" si="46"/>
        <v>100</v>
      </c>
      <c r="AE69" s="3">
        <v>9</v>
      </c>
      <c r="AF69" s="4">
        <f t="shared" si="46"/>
        <v>81.81818181818183</v>
      </c>
      <c r="AH69" s="13">
        <v>19</v>
      </c>
      <c r="AI69" s="4">
        <f aca="true" t="shared" si="47" ref="AI69:AI74">AH69/AH$3*100</f>
        <v>70.37037037037037</v>
      </c>
      <c r="AJ69" s="13">
        <v>41</v>
      </c>
      <c r="AK69" s="4">
        <f aca="true" t="shared" si="48" ref="AK69:AK74">AJ69/AJ$3*100</f>
        <v>65.07936507936508</v>
      </c>
      <c r="AL69" s="13">
        <v>25</v>
      </c>
      <c r="AM69" s="4">
        <f aca="true" t="shared" si="49" ref="AM69:AM74">AL69/AL$3*100</f>
        <v>80.64516129032258</v>
      </c>
      <c r="AN69" s="13">
        <v>12</v>
      </c>
      <c r="AO69" s="4">
        <f aca="true" t="shared" si="50" ref="AO69:AO74">AN69/AN$3*100</f>
        <v>85.71428571428571</v>
      </c>
      <c r="AP69" s="13">
        <v>23</v>
      </c>
      <c r="AQ69" s="4">
        <f aca="true" t="shared" si="51" ref="AQ69:AQ74">AP69/AP$3*100</f>
        <v>85.18518518518519</v>
      </c>
      <c r="AR69" s="13">
        <v>1</v>
      </c>
      <c r="AS69" s="4">
        <f aca="true" t="shared" si="52" ref="AS69:AS74">AR69/AR$3*100</f>
        <v>100</v>
      </c>
      <c r="AT69" s="13">
        <v>419</v>
      </c>
      <c r="AU69" s="4">
        <f aca="true" t="shared" si="53" ref="AU69:AU74">AT69/AT$3*100</f>
        <v>76.45985401459853</v>
      </c>
      <c r="AV69" s="13">
        <v>4</v>
      </c>
      <c r="AW69" s="4">
        <f aca="true" t="shared" si="54" ref="AW69:AW74">AV69/AV$3*100</f>
        <v>33.33333333333333</v>
      </c>
      <c r="AX69" s="13">
        <v>14</v>
      </c>
      <c r="AY69" s="4">
        <f aca="true" t="shared" si="55" ref="AY69:AY74">AX69/AX$3*100</f>
        <v>100</v>
      </c>
      <c r="AZ69" s="13">
        <v>39</v>
      </c>
      <c r="BA69" s="4">
        <f aca="true" t="shared" si="56" ref="BA69:BA74">AZ69/AZ$3*100</f>
        <v>88.63636363636364</v>
      </c>
    </row>
    <row r="70" spans="1:53" ht="15">
      <c r="A70" s="108"/>
      <c r="B70" s="109"/>
      <c r="C70" s="11" t="s">
        <v>13</v>
      </c>
      <c r="D70" s="3">
        <v>3</v>
      </c>
      <c r="E70" s="4">
        <f>D70/D$3*100</f>
        <v>37.5</v>
      </c>
      <c r="F70" s="3">
        <v>1</v>
      </c>
      <c r="G70" s="4">
        <f>F70/F$3*100</f>
        <v>4.3478260869565215</v>
      </c>
      <c r="H70" s="5"/>
      <c r="I70" s="4">
        <f>H70/H$3*100</f>
        <v>0</v>
      </c>
      <c r="J70" s="3">
        <v>60</v>
      </c>
      <c r="K70" s="4">
        <f>J70/J$3*100</f>
        <v>64.51612903225806</v>
      </c>
      <c r="L70" s="3">
        <v>1</v>
      </c>
      <c r="M70" s="4">
        <f>L70/L$3*100</f>
        <v>100</v>
      </c>
      <c r="N70" s="5"/>
      <c r="O70" s="4">
        <f>N70/N$3*100</f>
        <v>0</v>
      </c>
      <c r="P70" s="5"/>
      <c r="Q70" s="4">
        <f>P70/P$3*100</f>
        <v>0</v>
      </c>
      <c r="R70" s="19"/>
      <c r="S70" s="3">
        <v>1</v>
      </c>
      <c r="T70" s="4">
        <f t="shared" si="46"/>
        <v>50</v>
      </c>
      <c r="U70" s="3">
        <v>5</v>
      </c>
      <c r="V70" s="4">
        <f t="shared" si="46"/>
        <v>38.46153846153847</v>
      </c>
      <c r="W70" s="3">
        <v>1</v>
      </c>
      <c r="X70" s="4">
        <f t="shared" si="46"/>
        <v>33.33333333333333</v>
      </c>
      <c r="Y70" s="23"/>
      <c r="Z70" s="4">
        <f t="shared" si="46"/>
        <v>0</v>
      </c>
      <c r="AA70" s="3">
        <v>4</v>
      </c>
      <c r="AB70" s="4">
        <f t="shared" si="46"/>
        <v>57.14285714285714</v>
      </c>
      <c r="AC70" s="23"/>
      <c r="AD70" s="4">
        <f t="shared" si="46"/>
        <v>0</v>
      </c>
      <c r="AE70" s="3">
        <v>2</v>
      </c>
      <c r="AF70" s="4">
        <f t="shared" si="46"/>
        <v>18.181818181818183</v>
      </c>
      <c r="AH70" s="13">
        <v>8</v>
      </c>
      <c r="AI70" s="4">
        <f t="shared" si="47"/>
        <v>29.629629629629626</v>
      </c>
      <c r="AJ70" s="13">
        <v>18</v>
      </c>
      <c r="AK70" s="4">
        <f t="shared" si="48"/>
        <v>28.57142857142857</v>
      </c>
      <c r="AL70" s="13">
        <v>4</v>
      </c>
      <c r="AM70" s="4">
        <f t="shared" si="49"/>
        <v>12.903225806451612</v>
      </c>
      <c r="AN70" s="13">
        <v>2</v>
      </c>
      <c r="AO70" s="4">
        <f t="shared" si="50"/>
        <v>14.285714285714285</v>
      </c>
      <c r="AP70" s="13">
        <v>2</v>
      </c>
      <c r="AQ70" s="4">
        <f t="shared" si="51"/>
        <v>7.4074074074074066</v>
      </c>
      <c r="AR70" s="5"/>
      <c r="AS70" s="4">
        <f t="shared" si="52"/>
        <v>0</v>
      </c>
      <c r="AT70" s="13">
        <v>103</v>
      </c>
      <c r="AU70" s="4">
        <f t="shared" si="53"/>
        <v>18.795620437956202</v>
      </c>
      <c r="AV70" s="13">
        <v>7</v>
      </c>
      <c r="AW70" s="4">
        <f t="shared" si="54"/>
        <v>58.333333333333336</v>
      </c>
      <c r="AX70" s="5"/>
      <c r="AY70" s="4">
        <f t="shared" si="55"/>
        <v>0</v>
      </c>
      <c r="AZ70" s="13">
        <v>4</v>
      </c>
      <c r="BA70" s="4">
        <f t="shared" si="56"/>
        <v>9.090909090909092</v>
      </c>
    </row>
    <row r="71" spans="1:53" ht="15">
      <c r="A71" s="108"/>
      <c r="B71" s="109"/>
      <c r="C71" s="2" t="s">
        <v>51</v>
      </c>
      <c r="D71" s="5"/>
      <c r="E71" s="4">
        <f>D71/D$3*100</f>
        <v>0</v>
      </c>
      <c r="F71" s="5"/>
      <c r="G71" s="4">
        <f>F71/F$3*100</f>
        <v>0</v>
      </c>
      <c r="H71" s="5"/>
      <c r="I71" s="4">
        <f>H71/H$3*100</f>
        <v>0</v>
      </c>
      <c r="J71" s="3">
        <v>1</v>
      </c>
      <c r="K71" s="4">
        <f>J71/J$3*100</f>
        <v>1.0752688172043012</v>
      </c>
      <c r="L71" s="5"/>
      <c r="M71" s="4">
        <f>L71/L$3*100</f>
        <v>0</v>
      </c>
      <c r="N71" s="5"/>
      <c r="O71" s="4">
        <f>N71/N$3*100</f>
        <v>0</v>
      </c>
      <c r="P71" s="5"/>
      <c r="Q71" s="4">
        <f>P71/P$3*100</f>
        <v>0</v>
      </c>
      <c r="R71" s="20"/>
      <c r="S71" s="24"/>
      <c r="T71" s="4">
        <f t="shared" si="46"/>
        <v>0</v>
      </c>
      <c r="U71" s="24"/>
      <c r="V71" s="4">
        <f t="shared" si="46"/>
        <v>0</v>
      </c>
      <c r="W71" s="24"/>
      <c r="X71" s="4">
        <f t="shared" si="46"/>
        <v>0</v>
      </c>
      <c r="Y71" s="24"/>
      <c r="Z71" s="4">
        <f t="shared" si="46"/>
        <v>0</v>
      </c>
      <c r="AA71" s="24"/>
      <c r="AB71" s="4">
        <f t="shared" si="46"/>
        <v>0</v>
      </c>
      <c r="AC71" s="24"/>
      <c r="AD71" s="4">
        <f t="shared" si="46"/>
        <v>0</v>
      </c>
      <c r="AE71" s="24"/>
      <c r="AF71" s="4">
        <f t="shared" si="46"/>
        <v>0</v>
      </c>
      <c r="AH71" s="5"/>
      <c r="AI71" s="4">
        <f t="shared" si="47"/>
        <v>0</v>
      </c>
      <c r="AJ71" s="13">
        <v>4</v>
      </c>
      <c r="AK71" s="4">
        <f t="shared" si="48"/>
        <v>6.349206349206349</v>
      </c>
      <c r="AL71" s="13">
        <v>2</v>
      </c>
      <c r="AM71" s="4">
        <f t="shared" si="49"/>
        <v>6.451612903225806</v>
      </c>
      <c r="AN71" s="5"/>
      <c r="AO71" s="4">
        <f t="shared" si="50"/>
        <v>0</v>
      </c>
      <c r="AP71" s="13">
        <v>2</v>
      </c>
      <c r="AQ71" s="4">
        <f t="shared" si="51"/>
        <v>7.4074074074074066</v>
      </c>
      <c r="AR71" s="5"/>
      <c r="AS71" s="4">
        <f t="shared" si="52"/>
        <v>0</v>
      </c>
      <c r="AT71" s="13">
        <v>26</v>
      </c>
      <c r="AU71" s="4">
        <f t="shared" si="53"/>
        <v>4.744525547445255</v>
      </c>
      <c r="AV71" s="13">
        <v>1</v>
      </c>
      <c r="AW71" s="4">
        <f t="shared" si="54"/>
        <v>8.333333333333332</v>
      </c>
      <c r="AX71" s="5"/>
      <c r="AY71" s="4">
        <f t="shared" si="55"/>
        <v>0</v>
      </c>
      <c r="AZ71" s="13">
        <v>1</v>
      </c>
      <c r="BA71" s="4">
        <f t="shared" si="56"/>
        <v>2.272727272727273</v>
      </c>
    </row>
    <row r="72" spans="1:53" ht="15" customHeight="1">
      <c r="A72" s="108" t="s">
        <v>68</v>
      </c>
      <c r="B72" s="109" t="s">
        <v>69</v>
      </c>
      <c r="C72" s="2" t="s">
        <v>12</v>
      </c>
      <c r="D72" s="3">
        <v>8</v>
      </c>
      <c r="E72" s="4">
        <f>D72/D$3*100</f>
        <v>100</v>
      </c>
      <c r="F72" s="3">
        <v>23</v>
      </c>
      <c r="G72" s="4">
        <f>F72/F$3*100</f>
        <v>100</v>
      </c>
      <c r="H72" s="3">
        <v>1</v>
      </c>
      <c r="I72" s="4">
        <f>H72/H$3*100</f>
        <v>100</v>
      </c>
      <c r="J72" s="3">
        <v>91</v>
      </c>
      <c r="K72" s="4">
        <f>J72/J$3*100</f>
        <v>97.84946236559139</v>
      </c>
      <c r="L72" s="3">
        <v>1</v>
      </c>
      <c r="M72" s="4">
        <f>L72/L$3*100</f>
        <v>100</v>
      </c>
      <c r="N72" s="3">
        <v>2</v>
      </c>
      <c r="O72" s="4">
        <f>N72/N$3*100</f>
        <v>100</v>
      </c>
      <c r="P72" s="3">
        <v>5</v>
      </c>
      <c r="Q72" s="4">
        <f>P72/P$3*100</f>
        <v>100</v>
      </c>
      <c r="R72" s="19"/>
      <c r="S72" s="3">
        <v>2</v>
      </c>
      <c r="T72" s="4">
        <f t="shared" si="46"/>
        <v>100</v>
      </c>
      <c r="U72" s="3">
        <v>12</v>
      </c>
      <c r="V72" s="4">
        <f t="shared" si="46"/>
        <v>92.3076923076923</v>
      </c>
      <c r="W72" s="3">
        <v>3</v>
      </c>
      <c r="X72" s="4">
        <f t="shared" si="46"/>
        <v>100</v>
      </c>
      <c r="Y72" s="3">
        <v>48</v>
      </c>
      <c r="Z72" s="4">
        <f t="shared" si="46"/>
        <v>100</v>
      </c>
      <c r="AA72" s="3">
        <v>7</v>
      </c>
      <c r="AB72" s="4">
        <f t="shared" si="46"/>
        <v>100</v>
      </c>
      <c r="AC72" s="3">
        <v>10</v>
      </c>
      <c r="AD72" s="4">
        <f t="shared" si="46"/>
        <v>100</v>
      </c>
      <c r="AE72" s="3">
        <v>11</v>
      </c>
      <c r="AF72" s="4">
        <f t="shared" si="46"/>
        <v>100</v>
      </c>
      <c r="AH72" s="13">
        <v>26</v>
      </c>
      <c r="AI72" s="4">
        <f t="shared" si="47"/>
        <v>96.29629629629629</v>
      </c>
      <c r="AJ72" s="13">
        <v>55</v>
      </c>
      <c r="AK72" s="4">
        <f t="shared" si="48"/>
        <v>87.3015873015873</v>
      </c>
      <c r="AL72" s="13">
        <v>30</v>
      </c>
      <c r="AM72" s="4">
        <f t="shared" si="49"/>
        <v>96.7741935483871</v>
      </c>
      <c r="AN72" s="13">
        <v>14</v>
      </c>
      <c r="AO72" s="4">
        <f t="shared" si="50"/>
        <v>100</v>
      </c>
      <c r="AP72" s="13">
        <v>27</v>
      </c>
      <c r="AQ72" s="4">
        <f t="shared" si="51"/>
        <v>100</v>
      </c>
      <c r="AR72" s="13">
        <v>1</v>
      </c>
      <c r="AS72" s="4">
        <f t="shared" si="52"/>
        <v>100</v>
      </c>
      <c r="AT72" s="13">
        <v>519</v>
      </c>
      <c r="AU72" s="4">
        <f t="shared" si="53"/>
        <v>94.7080291970803</v>
      </c>
      <c r="AV72" s="13">
        <v>11</v>
      </c>
      <c r="AW72" s="4">
        <f t="shared" si="54"/>
        <v>91.66666666666666</v>
      </c>
      <c r="AX72" s="13">
        <v>14</v>
      </c>
      <c r="AY72" s="4">
        <f t="shared" si="55"/>
        <v>100</v>
      </c>
      <c r="AZ72" s="13">
        <v>44</v>
      </c>
      <c r="BA72" s="4">
        <f t="shared" si="56"/>
        <v>100</v>
      </c>
    </row>
    <row r="73" spans="1:53" ht="15">
      <c r="A73" s="108"/>
      <c r="B73" s="109"/>
      <c r="C73" s="2" t="s">
        <v>13</v>
      </c>
      <c r="D73" s="5"/>
      <c r="E73" s="4">
        <f>D73/D$3*100</f>
        <v>0</v>
      </c>
      <c r="F73" s="5"/>
      <c r="G73" s="4">
        <f>F73/F$3*100</f>
        <v>0</v>
      </c>
      <c r="H73" s="5"/>
      <c r="I73" s="4">
        <f>H73/H$3*100</f>
        <v>0</v>
      </c>
      <c r="J73" s="3">
        <v>2</v>
      </c>
      <c r="K73" s="4">
        <f>J73/J$3*100</f>
        <v>2.1505376344086025</v>
      </c>
      <c r="L73" s="5"/>
      <c r="M73" s="4">
        <f>L73/L$3*100</f>
        <v>0</v>
      </c>
      <c r="N73" s="5"/>
      <c r="O73" s="4">
        <f>N73/N$3*100</f>
        <v>0</v>
      </c>
      <c r="P73" s="5"/>
      <c r="Q73" s="4">
        <f>P73/P$3*100</f>
        <v>0</v>
      </c>
      <c r="R73" s="20"/>
      <c r="S73" s="23"/>
      <c r="T73" s="4">
        <f t="shared" si="46"/>
        <v>0</v>
      </c>
      <c r="U73" s="3">
        <v>1</v>
      </c>
      <c r="V73" s="4">
        <f t="shared" si="46"/>
        <v>7.6923076923076925</v>
      </c>
      <c r="W73" s="23"/>
      <c r="X73" s="4">
        <f t="shared" si="46"/>
        <v>0</v>
      </c>
      <c r="Y73" s="23"/>
      <c r="Z73" s="4">
        <f t="shared" si="46"/>
        <v>0</v>
      </c>
      <c r="AA73" s="23"/>
      <c r="AB73" s="4">
        <f t="shared" si="46"/>
        <v>0</v>
      </c>
      <c r="AC73" s="23"/>
      <c r="AD73" s="4">
        <f t="shared" si="46"/>
        <v>0</v>
      </c>
      <c r="AE73" s="23"/>
      <c r="AF73" s="4">
        <f t="shared" si="46"/>
        <v>0</v>
      </c>
      <c r="AH73" s="13">
        <v>1</v>
      </c>
      <c r="AI73" s="4">
        <f t="shared" si="47"/>
        <v>3.7037037037037033</v>
      </c>
      <c r="AJ73" s="13">
        <v>8</v>
      </c>
      <c r="AK73" s="4">
        <f t="shared" si="48"/>
        <v>12.698412698412698</v>
      </c>
      <c r="AL73" s="13">
        <v>1</v>
      </c>
      <c r="AM73" s="4">
        <f t="shared" si="49"/>
        <v>3.225806451612903</v>
      </c>
      <c r="AN73" s="5"/>
      <c r="AO73" s="4">
        <f t="shared" si="50"/>
        <v>0</v>
      </c>
      <c r="AP73" s="5"/>
      <c r="AQ73" s="4">
        <f t="shared" si="51"/>
        <v>0</v>
      </c>
      <c r="AR73" s="5"/>
      <c r="AS73" s="4">
        <f t="shared" si="52"/>
        <v>0</v>
      </c>
      <c r="AT73" s="13">
        <v>28</v>
      </c>
      <c r="AU73" s="4">
        <f t="shared" si="53"/>
        <v>5.109489051094891</v>
      </c>
      <c r="AV73" s="13">
        <v>1</v>
      </c>
      <c r="AW73" s="4">
        <f t="shared" si="54"/>
        <v>8.333333333333332</v>
      </c>
      <c r="AX73" s="5"/>
      <c r="AY73" s="4">
        <f t="shared" si="55"/>
        <v>0</v>
      </c>
      <c r="AZ73" s="5"/>
      <c r="BA73" s="4">
        <f t="shared" si="56"/>
        <v>0</v>
      </c>
    </row>
    <row r="74" spans="1:53" ht="15">
      <c r="A74" s="108"/>
      <c r="B74" s="109"/>
      <c r="C74" s="2" t="s">
        <v>51</v>
      </c>
      <c r="D74" s="5"/>
      <c r="E74" s="4"/>
      <c r="F74" s="5"/>
      <c r="G74" s="4"/>
      <c r="H74" s="5"/>
      <c r="I74" s="4"/>
      <c r="J74" s="3"/>
      <c r="K74" s="4"/>
      <c r="L74" s="5"/>
      <c r="M74" s="4"/>
      <c r="N74" s="5"/>
      <c r="O74" s="4"/>
      <c r="P74" s="5"/>
      <c r="Q74" s="4"/>
      <c r="R74" s="20"/>
      <c r="S74" s="23"/>
      <c r="T74" s="4">
        <f t="shared" si="46"/>
        <v>0</v>
      </c>
      <c r="U74" s="3"/>
      <c r="V74" s="4">
        <f t="shared" si="46"/>
        <v>0</v>
      </c>
      <c r="W74" s="23"/>
      <c r="X74" s="4">
        <f t="shared" si="46"/>
        <v>0</v>
      </c>
      <c r="Y74" s="23"/>
      <c r="Z74" s="4">
        <f t="shared" si="46"/>
        <v>0</v>
      </c>
      <c r="AA74" s="23"/>
      <c r="AB74" s="4">
        <f t="shared" si="46"/>
        <v>0</v>
      </c>
      <c r="AC74" s="23"/>
      <c r="AD74" s="4">
        <f t="shared" si="46"/>
        <v>0</v>
      </c>
      <c r="AE74" s="23"/>
      <c r="AF74" s="4">
        <f t="shared" si="46"/>
        <v>0</v>
      </c>
      <c r="AH74" s="5"/>
      <c r="AI74" s="4">
        <f t="shared" si="47"/>
        <v>0</v>
      </c>
      <c r="AJ74" s="5"/>
      <c r="AK74" s="4">
        <f t="shared" si="48"/>
        <v>0</v>
      </c>
      <c r="AL74" s="5"/>
      <c r="AM74" s="4">
        <f t="shared" si="49"/>
        <v>0</v>
      </c>
      <c r="AN74" s="5"/>
      <c r="AO74" s="4">
        <f t="shared" si="50"/>
        <v>0</v>
      </c>
      <c r="AP74" s="5"/>
      <c r="AQ74" s="4">
        <f t="shared" si="51"/>
        <v>0</v>
      </c>
      <c r="AR74" s="5"/>
      <c r="AS74" s="4">
        <f t="shared" si="52"/>
        <v>0</v>
      </c>
      <c r="AT74" s="13">
        <v>1</v>
      </c>
      <c r="AU74" s="4">
        <f t="shared" si="53"/>
        <v>0.18248175182481752</v>
      </c>
      <c r="AV74" s="5"/>
      <c r="AW74" s="4">
        <f t="shared" si="54"/>
        <v>0</v>
      </c>
      <c r="AX74" s="5"/>
      <c r="AY74" s="4">
        <f t="shared" si="55"/>
        <v>0</v>
      </c>
      <c r="AZ74" s="5"/>
      <c r="BA74" s="4">
        <f t="shared" si="56"/>
        <v>0</v>
      </c>
    </row>
    <row r="75" spans="1:32" ht="15" customHeight="1">
      <c r="A75" s="108" t="s">
        <v>70</v>
      </c>
      <c r="B75" s="109" t="s">
        <v>71</v>
      </c>
      <c r="C75" s="2" t="s">
        <v>12</v>
      </c>
      <c r="D75" s="3">
        <v>6</v>
      </c>
      <c r="E75" s="4">
        <f>D75/D$3*100</f>
        <v>75</v>
      </c>
      <c r="F75" s="3">
        <v>23</v>
      </c>
      <c r="G75" s="4">
        <f>F75/F$3*100</f>
        <v>100</v>
      </c>
      <c r="H75" s="3">
        <v>1</v>
      </c>
      <c r="I75" s="4">
        <f>H75/H$3*100</f>
        <v>100</v>
      </c>
      <c r="J75" s="3">
        <v>81</v>
      </c>
      <c r="K75" s="4">
        <f>J75/J$3*100</f>
        <v>87.09677419354838</v>
      </c>
      <c r="L75" s="3">
        <v>1</v>
      </c>
      <c r="M75" s="4">
        <f>L75/L$3*100</f>
        <v>100</v>
      </c>
      <c r="N75" s="3">
        <v>1</v>
      </c>
      <c r="O75" s="4">
        <f>N75/N$3*100</f>
        <v>50</v>
      </c>
      <c r="P75" s="3">
        <v>5</v>
      </c>
      <c r="Q75" s="4">
        <f>P75/P$3*100</f>
        <v>100</v>
      </c>
      <c r="R75" s="19"/>
      <c r="S75" s="3">
        <v>2</v>
      </c>
      <c r="T75" s="4">
        <f>S75/S$3*100</f>
        <v>100</v>
      </c>
      <c r="U75" s="3">
        <v>11</v>
      </c>
      <c r="V75" s="4">
        <f>U75/U$3*100</f>
        <v>84.61538461538461</v>
      </c>
      <c r="W75" s="3">
        <v>3</v>
      </c>
      <c r="X75" s="4">
        <f>W75/W$3*100</f>
        <v>100</v>
      </c>
      <c r="Y75" s="3">
        <v>48</v>
      </c>
      <c r="Z75" s="4">
        <f>Y75/Y$3*100</f>
        <v>100</v>
      </c>
      <c r="AA75" s="3">
        <v>7</v>
      </c>
      <c r="AB75" s="4">
        <f>AA75/AA$3*100</f>
        <v>100</v>
      </c>
      <c r="AC75" s="3">
        <v>10</v>
      </c>
      <c r="AD75" s="4">
        <f>AC75/AC$3*100</f>
        <v>100</v>
      </c>
      <c r="AE75" s="3">
        <v>11</v>
      </c>
      <c r="AF75" s="4">
        <f>AE75/AE$3*100</f>
        <v>100</v>
      </c>
    </row>
    <row r="76" spans="1:32" ht="15">
      <c r="A76" s="108"/>
      <c r="B76" s="109"/>
      <c r="C76" s="2" t="s">
        <v>13</v>
      </c>
      <c r="D76" s="3">
        <v>2</v>
      </c>
      <c r="E76" s="4">
        <f>D76/D$3*100</f>
        <v>25</v>
      </c>
      <c r="F76" s="5"/>
      <c r="G76" s="4">
        <f>F76/F$3*100</f>
        <v>0</v>
      </c>
      <c r="H76" s="5"/>
      <c r="I76" s="4">
        <f>H76/H$3*100</f>
        <v>0</v>
      </c>
      <c r="J76" s="3">
        <v>12</v>
      </c>
      <c r="K76" s="4">
        <f>J76/J$3*100</f>
        <v>12.903225806451612</v>
      </c>
      <c r="L76" s="5"/>
      <c r="M76" s="4">
        <f>L76/L$3*100</f>
        <v>0</v>
      </c>
      <c r="N76" s="3">
        <v>1</v>
      </c>
      <c r="O76" s="4">
        <f>N76/N$3*100</f>
        <v>50</v>
      </c>
      <c r="P76" s="5"/>
      <c r="Q76" s="4">
        <f>P76/P$3*100</f>
        <v>0</v>
      </c>
      <c r="R76" s="20"/>
      <c r="S76" s="23"/>
      <c r="T76" s="4">
        <f>S76/S$3*100</f>
        <v>0</v>
      </c>
      <c r="U76" s="3">
        <v>2</v>
      </c>
      <c r="V76" s="4">
        <f>U76/U$3*100</f>
        <v>15.384615384615385</v>
      </c>
      <c r="W76" s="23"/>
      <c r="X76" s="4">
        <f>W76/W$3*100</f>
        <v>0</v>
      </c>
      <c r="Y76" s="23"/>
      <c r="Z76" s="4">
        <f>Y76/Y$3*100</f>
        <v>0</v>
      </c>
      <c r="AA76" s="23"/>
      <c r="AB76" s="4">
        <f>AA76/AA$3*100</f>
        <v>0</v>
      </c>
      <c r="AC76" s="23"/>
      <c r="AD76" s="4">
        <f>AC76/AC$3*100</f>
        <v>0</v>
      </c>
      <c r="AE76" s="23"/>
      <c r="AF76" s="4">
        <f>AE76/AE$3*100</f>
        <v>0</v>
      </c>
    </row>
    <row r="77" spans="1:32" ht="15">
      <c r="A77" s="108"/>
      <c r="B77" s="109"/>
      <c r="C77" s="2" t="s">
        <v>51</v>
      </c>
      <c r="D77" s="3"/>
      <c r="E77" s="4"/>
      <c r="F77" s="5"/>
      <c r="G77" s="4"/>
      <c r="H77" s="5"/>
      <c r="I77" s="4"/>
      <c r="J77" s="3"/>
      <c r="K77" s="4"/>
      <c r="L77" s="5"/>
      <c r="M77" s="4"/>
      <c r="N77" s="3"/>
      <c r="O77" s="4"/>
      <c r="P77" s="5"/>
      <c r="Q77" s="4"/>
      <c r="R77" s="20"/>
      <c r="S77" s="5"/>
      <c r="T77" s="4"/>
      <c r="U77" s="3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/>
    </row>
    <row r="78" spans="1:53" ht="15" customHeight="1">
      <c r="A78" s="108" t="s">
        <v>72</v>
      </c>
      <c r="B78" s="109"/>
      <c r="C78" s="2" t="s">
        <v>12</v>
      </c>
      <c r="D78" s="3"/>
      <c r="E78" s="4"/>
      <c r="F78" s="5"/>
      <c r="G78" s="4"/>
      <c r="H78" s="5"/>
      <c r="I78" s="4"/>
      <c r="J78" s="3"/>
      <c r="K78" s="4"/>
      <c r="L78" s="5"/>
      <c r="M78" s="4"/>
      <c r="N78" s="3"/>
      <c r="O78" s="4"/>
      <c r="P78" s="5"/>
      <c r="Q78" s="4"/>
      <c r="R78" s="20"/>
      <c r="S78" s="5"/>
      <c r="T78" s="4"/>
      <c r="U78" s="3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H78" s="13">
        <v>22</v>
      </c>
      <c r="AI78" s="4">
        <f aca="true" t="shared" si="57" ref="AI78:AI83">AH78/AH$3*100</f>
        <v>81.48148148148148</v>
      </c>
      <c r="AJ78" s="13">
        <v>54</v>
      </c>
      <c r="AK78" s="4">
        <f aca="true" t="shared" si="58" ref="AK78:AK83">AJ78/AJ$3*100</f>
        <v>85.71428571428571</v>
      </c>
      <c r="AL78" s="13">
        <v>31</v>
      </c>
      <c r="AM78" s="4">
        <f aca="true" t="shared" si="59" ref="AM78:AM83">AL78/AL$3*100</f>
        <v>100</v>
      </c>
      <c r="AN78" s="13">
        <v>14</v>
      </c>
      <c r="AO78" s="4">
        <f aca="true" t="shared" si="60" ref="AO78:AO83">AN78/AN$3*100</f>
        <v>100</v>
      </c>
      <c r="AP78" s="13">
        <v>24</v>
      </c>
      <c r="AQ78" s="4">
        <f aca="true" t="shared" si="61" ref="AQ78:AQ83">AP78/AP$3*100</f>
        <v>88.88888888888889</v>
      </c>
      <c r="AR78" s="13">
        <v>1</v>
      </c>
      <c r="AS78" s="4">
        <f aca="true" t="shared" si="62" ref="AS78:AS83">AR78/AR$3*100</f>
        <v>100</v>
      </c>
      <c r="AT78" s="13">
        <v>541</v>
      </c>
      <c r="AU78" s="4">
        <f aca="true" t="shared" si="63" ref="AU78:AU83">AT78/AT$3*100</f>
        <v>98.72262773722628</v>
      </c>
      <c r="AV78" s="13">
        <v>11</v>
      </c>
      <c r="AW78" s="4">
        <f aca="true" t="shared" si="64" ref="AW78:AW83">AV78/AV$3*100</f>
        <v>91.66666666666666</v>
      </c>
      <c r="AX78" s="13">
        <v>14</v>
      </c>
      <c r="AY78" s="4">
        <f aca="true" t="shared" si="65" ref="AY78:AY83">AX78/AX$3*100</f>
        <v>100</v>
      </c>
      <c r="AZ78" s="13">
        <v>39</v>
      </c>
      <c r="BA78" s="4">
        <f aca="true" t="shared" si="66" ref="BA78:BA83">AZ78/AZ$3*100</f>
        <v>88.63636363636364</v>
      </c>
    </row>
    <row r="79" spans="1:53" ht="15">
      <c r="A79" s="108"/>
      <c r="B79" s="109"/>
      <c r="C79" s="2" t="s">
        <v>13</v>
      </c>
      <c r="D79" s="3"/>
      <c r="E79" s="4"/>
      <c r="F79" s="5"/>
      <c r="G79" s="4"/>
      <c r="H79" s="5"/>
      <c r="I79" s="4"/>
      <c r="J79" s="3"/>
      <c r="K79" s="4"/>
      <c r="L79" s="5"/>
      <c r="M79" s="4"/>
      <c r="N79" s="3"/>
      <c r="O79" s="4"/>
      <c r="P79" s="5"/>
      <c r="Q79" s="4"/>
      <c r="R79" s="20"/>
      <c r="S79" s="5"/>
      <c r="T79" s="4"/>
      <c r="U79" s="3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H79" s="13">
        <v>5</v>
      </c>
      <c r="AI79" s="4">
        <f t="shared" si="57"/>
        <v>18.51851851851852</v>
      </c>
      <c r="AJ79" s="13">
        <v>9</v>
      </c>
      <c r="AK79" s="4">
        <f t="shared" si="58"/>
        <v>14.285714285714285</v>
      </c>
      <c r="AL79" s="5"/>
      <c r="AM79" s="4">
        <f t="shared" si="59"/>
        <v>0</v>
      </c>
      <c r="AN79" s="5"/>
      <c r="AO79" s="4">
        <f t="shared" si="60"/>
        <v>0</v>
      </c>
      <c r="AP79" s="13">
        <v>3</v>
      </c>
      <c r="AQ79" s="4">
        <f t="shared" si="61"/>
        <v>11.11111111111111</v>
      </c>
      <c r="AR79" s="5"/>
      <c r="AS79" s="4">
        <f t="shared" si="62"/>
        <v>0</v>
      </c>
      <c r="AT79" s="13">
        <v>7</v>
      </c>
      <c r="AU79" s="4">
        <f t="shared" si="63"/>
        <v>1.2773722627737227</v>
      </c>
      <c r="AV79" s="13">
        <v>1</v>
      </c>
      <c r="AW79" s="4">
        <f t="shared" si="64"/>
        <v>8.333333333333332</v>
      </c>
      <c r="AX79" s="5"/>
      <c r="AY79" s="4">
        <f t="shared" si="65"/>
        <v>0</v>
      </c>
      <c r="AZ79" s="13">
        <v>5</v>
      </c>
      <c r="BA79" s="4">
        <f t="shared" si="66"/>
        <v>11.363636363636363</v>
      </c>
    </row>
    <row r="80" spans="1:53" ht="15">
      <c r="A80" s="108"/>
      <c r="B80" s="109"/>
      <c r="C80" s="2" t="s">
        <v>51</v>
      </c>
      <c r="D80" s="3"/>
      <c r="E80" s="4"/>
      <c r="F80" s="5"/>
      <c r="G80" s="4"/>
      <c r="H80" s="5"/>
      <c r="I80" s="4"/>
      <c r="J80" s="3"/>
      <c r="K80" s="4"/>
      <c r="L80" s="5"/>
      <c r="M80" s="4"/>
      <c r="N80" s="3"/>
      <c r="O80" s="4"/>
      <c r="P80" s="5"/>
      <c r="Q80" s="4"/>
      <c r="R80" s="20"/>
      <c r="S80" s="5"/>
      <c r="T80" s="4"/>
      <c r="U80" s="3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H80" s="14"/>
      <c r="AI80" s="4">
        <f t="shared" si="57"/>
        <v>0</v>
      </c>
      <c r="AJ80" s="14"/>
      <c r="AK80" s="4">
        <f t="shared" si="58"/>
        <v>0</v>
      </c>
      <c r="AL80" s="5"/>
      <c r="AM80" s="4">
        <f t="shared" si="59"/>
        <v>0</v>
      </c>
      <c r="AN80" s="5"/>
      <c r="AO80" s="4">
        <f t="shared" si="60"/>
        <v>0</v>
      </c>
      <c r="AP80" s="13"/>
      <c r="AQ80" s="4">
        <f t="shared" si="61"/>
        <v>0</v>
      </c>
      <c r="AR80" s="5"/>
      <c r="AS80" s="4">
        <f t="shared" si="62"/>
        <v>0</v>
      </c>
      <c r="AT80" s="14"/>
      <c r="AU80" s="4">
        <f t="shared" si="63"/>
        <v>0</v>
      </c>
      <c r="AV80" s="14"/>
      <c r="AW80" s="4">
        <f t="shared" si="64"/>
        <v>0</v>
      </c>
      <c r="AX80" s="5"/>
      <c r="AY80" s="4">
        <f t="shared" si="65"/>
        <v>0</v>
      </c>
      <c r="AZ80" s="14"/>
      <c r="BA80" s="4">
        <f t="shared" si="66"/>
        <v>0</v>
      </c>
    </row>
    <row r="81" spans="1:53" ht="15" customHeight="1">
      <c r="A81" s="108" t="s">
        <v>73</v>
      </c>
      <c r="B81" s="109" t="s">
        <v>74</v>
      </c>
      <c r="C81" s="2" t="s">
        <v>12</v>
      </c>
      <c r="D81" s="3">
        <v>8</v>
      </c>
      <c r="E81" s="4">
        <f>D81/D$3*100</f>
        <v>100</v>
      </c>
      <c r="F81" s="3">
        <v>23</v>
      </c>
      <c r="G81" s="4">
        <f>F81/F$3*100</f>
        <v>100</v>
      </c>
      <c r="H81" s="3">
        <v>1</v>
      </c>
      <c r="I81" s="4">
        <f>H81/H$3*100</f>
        <v>100</v>
      </c>
      <c r="J81" s="3">
        <v>77</v>
      </c>
      <c r="K81" s="4">
        <f>J81/J$3*100</f>
        <v>82.79569892473118</v>
      </c>
      <c r="L81" s="3">
        <v>1</v>
      </c>
      <c r="M81" s="4">
        <f>L81/L$3*100</f>
        <v>100</v>
      </c>
      <c r="N81" s="3">
        <v>2</v>
      </c>
      <c r="O81" s="4">
        <f>N81/N$3*100</f>
        <v>100</v>
      </c>
      <c r="P81" s="3">
        <v>5</v>
      </c>
      <c r="Q81" s="4">
        <f>P81/P$3*100</f>
        <v>100</v>
      </c>
      <c r="R81" s="19"/>
      <c r="S81" s="3">
        <v>2</v>
      </c>
      <c r="T81" s="4">
        <f aca="true" t="shared" si="67" ref="T81:V90">S81/S$3*100</f>
        <v>100</v>
      </c>
      <c r="U81" s="3">
        <v>12</v>
      </c>
      <c r="V81" s="4">
        <f t="shared" si="67"/>
        <v>92.3076923076923</v>
      </c>
      <c r="W81" s="3">
        <v>3</v>
      </c>
      <c r="X81" s="4">
        <f aca="true" t="shared" si="68" ref="X81:X90">W81/W$3*100</f>
        <v>100</v>
      </c>
      <c r="Y81" s="3">
        <v>46</v>
      </c>
      <c r="Z81" s="4">
        <f aca="true" t="shared" si="69" ref="Z81:Z90">Y81/Y$3*100</f>
        <v>95.83333333333334</v>
      </c>
      <c r="AA81" s="3">
        <v>6</v>
      </c>
      <c r="AB81" s="4">
        <f aca="true" t="shared" si="70" ref="AB81:AB90">AA81/AA$3*100</f>
        <v>85.71428571428571</v>
      </c>
      <c r="AC81" s="3">
        <v>10</v>
      </c>
      <c r="AD81" s="4">
        <f aca="true" t="shared" si="71" ref="AD81:AD90">AC81/AC$3*100</f>
        <v>100</v>
      </c>
      <c r="AE81" s="3">
        <v>11</v>
      </c>
      <c r="AF81" s="4">
        <f aca="true" t="shared" si="72" ref="AF81:AF90">AE81/AE$3*100</f>
        <v>100</v>
      </c>
      <c r="AH81" s="13">
        <v>21</v>
      </c>
      <c r="AI81" s="4">
        <f t="shared" si="57"/>
        <v>77.77777777777779</v>
      </c>
      <c r="AJ81" s="13">
        <v>54</v>
      </c>
      <c r="AK81" s="4">
        <f t="shared" si="58"/>
        <v>85.71428571428571</v>
      </c>
      <c r="AL81" s="13">
        <v>31</v>
      </c>
      <c r="AM81" s="4">
        <f t="shared" si="59"/>
        <v>100</v>
      </c>
      <c r="AN81" s="13">
        <v>13</v>
      </c>
      <c r="AO81" s="4">
        <f t="shared" si="60"/>
        <v>92.85714285714286</v>
      </c>
      <c r="AP81" s="13">
        <v>23</v>
      </c>
      <c r="AQ81" s="4">
        <f t="shared" si="61"/>
        <v>85.18518518518519</v>
      </c>
      <c r="AR81" s="13">
        <v>1</v>
      </c>
      <c r="AS81" s="4">
        <f t="shared" si="62"/>
        <v>100</v>
      </c>
      <c r="AT81" s="13">
        <v>519</v>
      </c>
      <c r="AU81" s="4">
        <f t="shared" si="63"/>
        <v>94.7080291970803</v>
      </c>
      <c r="AV81" s="13">
        <v>10</v>
      </c>
      <c r="AW81" s="4">
        <f t="shared" si="64"/>
        <v>83.33333333333334</v>
      </c>
      <c r="AX81" s="13">
        <v>14</v>
      </c>
      <c r="AY81" s="4">
        <f t="shared" si="65"/>
        <v>100</v>
      </c>
      <c r="AZ81" s="13">
        <v>42</v>
      </c>
      <c r="BA81" s="4">
        <f t="shared" si="66"/>
        <v>95.45454545454545</v>
      </c>
    </row>
    <row r="82" spans="1:53" ht="15">
      <c r="A82" s="108"/>
      <c r="B82" s="109"/>
      <c r="C82" s="2" t="s">
        <v>13</v>
      </c>
      <c r="D82" s="5"/>
      <c r="E82" s="4">
        <f>D82/D$3*100</f>
        <v>0</v>
      </c>
      <c r="F82" s="5"/>
      <c r="G82" s="4">
        <f>F82/F$3*100</f>
        <v>0</v>
      </c>
      <c r="H82" s="5"/>
      <c r="I82" s="4">
        <f>H82/H$3*100</f>
        <v>0</v>
      </c>
      <c r="J82" s="3">
        <v>16</v>
      </c>
      <c r="K82" s="4">
        <f>J82/J$3*100</f>
        <v>17.20430107526882</v>
      </c>
      <c r="L82" s="5"/>
      <c r="M82" s="4">
        <f>L82/L$3*100</f>
        <v>0</v>
      </c>
      <c r="N82" s="5"/>
      <c r="O82" s="4">
        <f>N82/N$3*100</f>
        <v>0</v>
      </c>
      <c r="P82" s="5"/>
      <c r="Q82" s="4">
        <f>P82/P$3*100</f>
        <v>0</v>
      </c>
      <c r="R82" s="20"/>
      <c r="S82" s="5"/>
      <c r="T82" s="4">
        <f t="shared" si="67"/>
        <v>0</v>
      </c>
      <c r="U82" s="3">
        <v>1</v>
      </c>
      <c r="V82" s="4">
        <f t="shared" si="67"/>
        <v>7.6923076923076925</v>
      </c>
      <c r="W82" s="5"/>
      <c r="X82" s="4">
        <f t="shared" si="68"/>
        <v>0</v>
      </c>
      <c r="Y82" s="3">
        <v>2</v>
      </c>
      <c r="Z82" s="4">
        <f t="shared" si="69"/>
        <v>4.166666666666666</v>
      </c>
      <c r="AA82" s="3">
        <v>1</v>
      </c>
      <c r="AB82" s="4">
        <f t="shared" si="70"/>
        <v>14.285714285714285</v>
      </c>
      <c r="AC82" s="5"/>
      <c r="AD82" s="4">
        <f t="shared" si="71"/>
        <v>0</v>
      </c>
      <c r="AE82" s="5"/>
      <c r="AF82" s="4">
        <f t="shared" si="72"/>
        <v>0</v>
      </c>
      <c r="AH82" s="13">
        <v>6</v>
      </c>
      <c r="AI82" s="4">
        <f t="shared" si="57"/>
        <v>22.22222222222222</v>
      </c>
      <c r="AJ82" s="13">
        <v>9</v>
      </c>
      <c r="AK82" s="4">
        <f t="shared" si="58"/>
        <v>14.285714285714285</v>
      </c>
      <c r="AL82" s="5"/>
      <c r="AM82" s="4">
        <f t="shared" si="59"/>
        <v>0</v>
      </c>
      <c r="AN82" s="13">
        <v>1</v>
      </c>
      <c r="AO82" s="4">
        <f t="shared" si="60"/>
        <v>7.142857142857142</v>
      </c>
      <c r="AP82" s="13">
        <v>3</v>
      </c>
      <c r="AQ82" s="4">
        <f t="shared" si="61"/>
        <v>11.11111111111111</v>
      </c>
      <c r="AR82" s="5"/>
      <c r="AS82" s="4">
        <f t="shared" si="62"/>
        <v>0</v>
      </c>
      <c r="AT82" s="13">
        <v>29</v>
      </c>
      <c r="AU82" s="4">
        <f t="shared" si="63"/>
        <v>5.291970802919708</v>
      </c>
      <c r="AV82" s="13">
        <v>2</v>
      </c>
      <c r="AW82" s="4">
        <f t="shared" si="64"/>
        <v>16.666666666666664</v>
      </c>
      <c r="AX82" s="5"/>
      <c r="AY82" s="4">
        <f t="shared" si="65"/>
        <v>0</v>
      </c>
      <c r="AZ82" s="13">
        <v>2</v>
      </c>
      <c r="BA82" s="4">
        <f t="shared" si="66"/>
        <v>4.545454545454546</v>
      </c>
    </row>
    <row r="83" spans="1:53" ht="15">
      <c r="A83" s="108"/>
      <c r="B83" s="109"/>
      <c r="C83" s="2" t="s">
        <v>51</v>
      </c>
      <c r="D83" s="5"/>
      <c r="E83" s="4"/>
      <c r="F83" s="5"/>
      <c r="G83" s="4"/>
      <c r="H83" s="5"/>
      <c r="I83" s="4"/>
      <c r="J83" s="3"/>
      <c r="K83" s="4"/>
      <c r="L83" s="5"/>
      <c r="M83" s="4"/>
      <c r="N83" s="5"/>
      <c r="O83" s="4"/>
      <c r="P83" s="5"/>
      <c r="Q83" s="4"/>
      <c r="R83" s="20"/>
      <c r="S83" s="5"/>
      <c r="T83" s="4">
        <f t="shared" si="67"/>
        <v>0</v>
      </c>
      <c r="U83" s="3"/>
      <c r="V83" s="4">
        <f t="shared" si="67"/>
        <v>0</v>
      </c>
      <c r="W83" s="5"/>
      <c r="X83" s="4">
        <f t="shared" si="68"/>
        <v>0</v>
      </c>
      <c r="Y83" s="3"/>
      <c r="Z83" s="4">
        <f t="shared" si="69"/>
        <v>0</v>
      </c>
      <c r="AA83" s="3"/>
      <c r="AB83" s="4">
        <f t="shared" si="70"/>
        <v>0</v>
      </c>
      <c r="AC83" s="5"/>
      <c r="AD83" s="4">
        <f t="shared" si="71"/>
        <v>0</v>
      </c>
      <c r="AE83" s="5"/>
      <c r="AF83" s="4">
        <f t="shared" si="72"/>
        <v>0</v>
      </c>
      <c r="AH83" s="5"/>
      <c r="AI83" s="4">
        <f t="shared" si="57"/>
        <v>0</v>
      </c>
      <c r="AJ83" s="5"/>
      <c r="AK83" s="4">
        <f t="shared" si="58"/>
        <v>0</v>
      </c>
      <c r="AL83" s="5"/>
      <c r="AM83" s="4">
        <f t="shared" si="59"/>
        <v>0</v>
      </c>
      <c r="AN83" s="5"/>
      <c r="AO83" s="4">
        <f t="shared" si="60"/>
        <v>0</v>
      </c>
      <c r="AP83" s="13">
        <v>1</v>
      </c>
      <c r="AQ83" s="4">
        <f t="shared" si="61"/>
        <v>3.7037037037037033</v>
      </c>
      <c r="AR83" s="5"/>
      <c r="AS83" s="4">
        <f t="shared" si="62"/>
        <v>0</v>
      </c>
      <c r="AT83" s="5"/>
      <c r="AU83" s="4">
        <f t="shared" si="63"/>
        <v>0</v>
      </c>
      <c r="AV83" s="5"/>
      <c r="AW83" s="4">
        <f t="shared" si="64"/>
        <v>0</v>
      </c>
      <c r="AX83" s="5"/>
      <c r="AY83" s="4">
        <f t="shared" si="65"/>
        <v>0</v>
      </c>
      <c r="AZ83" s="5"/>
      <c r="BA83" s="4">
        <f t="shared" si="66"/>
        <v>0</v>
      </c>
    </row>
    <row r="84" spans="1:32" ht="15" customHeight="1">
      <c r="A84" s="108" t="s">
        <v>75</v>
      </c>
      <c r="B84" s="109" t="s">
        <v>76</v>
      </c>
      <c r="C84" s="11" t="s">
        <v>77</v>
      </c>
      <c r="D84" s="3">
        <v>8</v>
      </c>
      <c r="E84" s="4">
        <f aca="true" t="shared" si="73" ref="E84:E90">D84/D$3*100</f>
        <v>100</v>
      </c>
      <c r="F84" s="3">
        <v>22</v>
      </c>
      <c r="G84" s="4">
        <f aca="true" t="shared" si="74" ref="G84:G90">F84/F$3*100</f>
        <v>95.65217391304348</v>
      </c>
      <c r="H84" s="3">
        <v>1</v>
      </c>
      <c r="I84" s="4">
        <f aca="true" t="shared" si="75" ref="I84:I90">H84/H$3*100</f>
        <v>100</v>
      </c>
      <c r="J84" s="3">
        <v>90</v>
      </c>
      <c r="K84" s="4">
        <f aca="true" t="shared" si="76" ref="K84:K90">J84/J$3*100</f>
        <v>96.7741935483871</v>
      </c>
      <c r="L84" s="3">
        <v>1</v>
      </c>
      <c r="M84" s="4">
        <f aca="true" t="shared" si="77" ref="M84:M90">L84/L$3*100</f>
        <v>100</v>
      </c>
      <c r="N84" s="3">
        <v>1</v>
      </c>
      <c r="O84" s="4">
        <f aca="true" t="shared" si="78" ref="O84:O90">N84/N$3*100</f>
        <v>50</v>
      </c>
      <c r="P84" s="3">
        <v>5</v>
      </c>
      <c r="Q84" s="4">
        <f aca="true" t="shared" si="79" ref="Q84:Q90">P84/P$3*100</f>
        <v>100</v>
      </c>
      <c r="R84" s="19"/>
      <c r="S84" s="3">
        <v>2</v>
      </c>
      <c r="T84" s="4">
        <f t="shared" si="67"/>
        <v>100</v>
      </c>
      <c r="U84" s="3">
        <v>13</v>
      </c>
      <c r="V84" s="4">
        <f t="shared" si="67"/>
        <v>100</v>
      </c>
      <c r="W84" s="3">
        <v>3</v>
      </c>
      <c r="X84" s="4">
        <f t="shared" si="68"/>
        <v>100</v>
      </c>
      <c r="Y84" s="3">
        <v>44</v>
      </c>
      <c r="Z84" s="4">
        <f t="shared" si="69"/>
        <v>91.66666666666666</v>
      </c>
      <c r="AA84" s="3">
        <v>7</v>
      </c>
      <c r="AB84" s="4">
        <f t="shared" si="70"/>
        <v>100</v>
      </c>
      <c r="AC84" s="3">
        <v>10</v>
      </c>
      <c r="AD84" s="4">
        <f t="shared" si="71"/>
        <v>100</v>
      </c>
      <c r="AE84" s="3">
        <v>11</v>
      </c>
      <c r="AF84" s="4">
        <f t="shared" si="72"/>
        <v>100</v>
      </c>
    </row>
    <row r="85" spans="1:32" ht="15">
      <c r="A85" s="108"/>
      <c r="B85" s="109"/>
      <c r="C85" s="11" t="s">
        <v>78</v>
      </c>
      <c r="D85" s="5"/>
      <c r="E85" s="4">
        <f t="shared" si="73"/>
        <v>0</v>
      </c>
      <c r="F85" s="3">
        <v>1</v>
      </c>
      <c r="G85" s="4">
        <f t="shared" si="74"/>
        <v>4.3478260869565215</v>
      </c>
      <c r="H85" s="5"/>
      <c r="I85" s="4">
        <f t="shared" si="75"/>
        <v>0</v>
      </c>
      <c r="J85" s="3">
        <v>3</v>
      </c>
      <c r="K85" s="4">
        <f t="shared" si="76"/>
        <v>3.225806451612903</v>
      </c>
      <c r="L85" s="5"/>
      <c r="M85" s="4">
        <f t="shared" si="77"/>
        <v>0</v>
      </c>
      <c r="N85" s="5"/>
      <c r="O85" s="4">
        <f t="shared" si="78"/>
        <v>0</v>
      </c>
      <c r="P85" s="5"/>
      <c r="Q85" s="4">
        <f t="shared" si="79"/>
        <v>0</v>
      </c>
      <c r="R85" s="20"/>
      <c r="S85" s="5"/>
      <c r="T85" s="4">
        <f t="shared" si="67"/>
        <v>0</v>
      </c>
      <c r="U85" s="5"/>
      <c r="V85" s="4">
        <f t="shared" si="67"/>
        <v>0</v>
      </c>
      <c r="W85" s="5"/>
      <c r="X85" s="4">
        <f t="shared" si="68"/>
        <v>0</v>
      </c>
      <c r="Y85" s="3">
        <v>4</v>
      </c>
      <c r="Z85" s="4">
        <f t="shared" si="69"/>
        <v>8.333333333333332</v>
      </c>
      <c r="AA85" s="5"/>
      <c r="AB85" s="4">
        <f t="shared" si="70"/>
        <v>0</v>
      </c>
      <c r="AC85" s="5"/>
      <c r="AD85" s="4">
        <f t="shared" si="71"/>
        <v>0</v>
      </c>
      <c r="AE85" s="5"/>
      <c r="AF85" s="4">
        <f t="shared" si="72"/>
        <v>0</v>
      </c>
    </row>
    <row r="86" spans="1:32" ht="15">
      <c r="A86" s="108"/>
      <c r="B86" s="109"/>
      <c r="C86" s="11" t="s">
        <v>79</v>
      </c>
      <c r="D86" s="5"/>
      <c r="E86" s="4">
        <f t="shared" si="73"/>
        <v>0</v>
      </c>
      <c r="F86" s="5"/>
      <c r="G86" s="4">
        <f t="shared" si="74"/>
        <v>0</v>
      </c>
      <c r="H86" s="5"/>
      <c r="I86" s="4">
        <f t="shared" si="75"/>
        <v>0</v>
      </c>
      <c r="J86" s="5"/>
      <c r="K86" s="4">
        <f t="shared" si="76"/>
        <v>0</v>
      </c>
      <c r="L86" s="5"/>
      <c r="M86" s="4">
        <f t="shared" si="77"/>
        <v>0</v>
      </c>
      <c r="N86" s="3">
        <v>1</v>
      </c>
      <c r="O86" s="4">
        <f t="shared" si="78"/>
        <v>50</v>
      </c>
      <c r="P86" s="5"/>
      <c r="Q86" s="4">
        <f t="shared" si="79"/>
        <v>0</v>
      </c>
      <c r="R86" s="20"/>
      <c r="S86" s="5"/>
      <c r="T86" s="4">
        <f t="shared" si="67"/>
        <v>0</v>
      </c>
      <c r="U86" s="5"/>
      <c r="V86" s="4">
        <f t="shared" si="67"/>
        <v>0</v>
      </c>
      <c r="W86" s="5"/>
      <c r="X86" s="4">
        <f t="shared" si="68"/>
        <v>0</v>
      </c>
      <c r="Y86" s="3"/>
      <c r="Z86" s="4">
        <f t="shared" si="69"/>
        <v>0</v>
      </c>
      <c r="AA86" s="5"/>
      <c r="AB86" s="4">
        <f t="shared" si="70"/>
        <v>0</v>
      </c>
      <c r="AC86" s="5"/>
      <c r="AD86" s="4">
        <f t="shared" si="71"/>
        <v>0</v>
      </c>
      <c r="AE86" s="5"/>
      <c r="AF86" s="4">
        <f t="shared" si="72"/>
        <v>0</v>
      </c>
    </row>
    <row r="87" spans="1:53" ht="15" customHeight="1">
      <c r="A87" s="108" t="s">
        <v>80</v>
      </c>
      <c r="B87" s="109" t="s">
        <v>81</v>
      </c>
      <c r="C87" s="2" t="s">
        <v>82</v>
      </c>
      <c r="D87" s="3">
        <v>7</v>
      </c>
      <c r="E87" s="4">
        <f t="shared" si="73"/>
        <v>87.5</v>
      </c>
      <c r="F87" s="3">
        <v>13</v>
      </c>
      <c r="G87" s="4">
        <f t="shared" si="74"/>
        <v>56.52173913043478</v>
      </c>
      <c r="H87" s="3">
        <v>1</v>
      </c>
      <c r="I87" s="4">
        <f t="shared" si="75"/>
        <v>100</v>
      </c>
      <c r="J87" s="3">
        <v>60</v>
      </c>
      <c r="K87" s="4">
        <f t="shared" si="76"/>
        <v>64.51612903225806</v>
      </c>
      <c r="L87" s="5"/>
      <c r="M87" s="4">
        <f t="shared" si="77"/>
        <v>0</v>
      </c>
      <c r="N87" s="3">
        <v>2</v>
      </c>
      <c r="O87" s="4">
        <f t="shared" si="78"/>
        <v>100</v>
      </c>
      <c r="P87" s="3">
        <v>5</v>
      </c>
      <c r="Q87" s="4">
        <f t="shared" si="79"/>
        <v>100</v>
      </c>
      <c r="R87" s="19"/>
      <c r="S87" s="3">
        <v>2</v>
      </c>
      <c r="T87" s="4">
        <f t="shared" si="67"/>
        <v>100</v>
      </c>
      <c r="U87" s="3">
        <v>12</v>
      </c>
      <c r="V87" s="4">
        <f t="shared" si="67"/>
        <v>92.3076923076923</v>
      </c>
      <c r="W87" s="3">
        <v>3</v>
      </c>
      <c r="X87" s="4">
        <f t="shared" si="68"/>
        <v>100</v>
      </c>
      <c r="Y87" s="3">
        <v>45</v>
      </c>
      <c r="Z87" s="4">
        <f t="shared" si="69"/>
        <v>93.75</v>
      </c>
      <c r="AA87" s="3">
        <v>4</v>
      </c>
      <c r="AB87" s="4">
        <f t="shared" si="70"/>
        <v>57.14285714285714</v>
      </c>
      <c r="AC87" s="3">
        <v>10</v>
      </c>
      <c r="AD87" s="4">
        <f t="shared" si="71"/>
        <v>100</v>
      </c>
      <c r="AE87" s="3">
        <v>11</v>
      </c>
      <c r="AF87" s="4">
        <f t="shared" si="72"/>
        <v>100</v>
      </c>
      <c r="AH87" s="13">
        <v>21</v>
      </c>
      <c r="AI87" s="4">
        <f aca="true" t="shared" si="80" ref="AI87:AK90">AH87/AH$3*100</f>
        <v>77.77777777777779</v>
      </c>
      <c r="AJ87" s="13">
        <v>17</v>
      </c>
      <c r="AK87" s="4">
        <f t="shared" si="80"/>
        <v>26.984126984126984</v>
      </c>
      <c r="AL87" s="13">
        <v>29</v>
      </c>
      <c r="AM87" s="4">
        <f>AL87/AL$3*100</f>
        <v>93.54838709677419</v>
      </c>
      <c r="AN87" s="13">
        <v>6</v>
      </c>
      <c r="AO87" s="4">
        <f>AN87/AN$3*100</f>
        <v>42.857142857142854</v>
      </c>
      <c r="AP87" s="13">
        <v>23</v>
      </c>
      <c r="AQ87" s="4">
        <f>AP87/AP$3*100</f>
        <v>85.18518518518519</v>
      </c>
      <c r="AR87" s="13">
        <v>1</v>
      </c>
      <c r="AS87" s="4">
        <f>AR87/AR$3*100</f>
        <v>100</v>
      </c>
      <c r="AT87" s="13">
        <v>480</v>
      </c>
      <c r="AU87" s="4">
        <f>AT87/AT$3*100</f>
        <v>87.59124087591242</v>
      </c>
      <c r="AV87" s="13">
        <v>9</v>
      </c>
      <c r="AW87" s="4">
        <f>AV87/AV$3*100</f>
        <v>75</v>
      </c>
      <c r="AX87" s="13">
        <v>13</v>
      </c>
      <c r="AY87" s="4">
        <f>AX87/AX$3*100</f>
        <v>92.85714285714286</v>
      </c>
      <c r="AZ87" s="13">
        <v>38</v>
      </c>
      <c r="BA87" s="4">
        <f>AZ87/AZ$3*100</f>
        <v>86.36363636363636</v>
      </c>
    </row>
    <row r="88" spans="1:53" ht="15">
      <c r="A88" s="108"/>
      <c r="B88" s="109"/>
      <c r="C88" s="2" t="s">
        <v>83</v>
      </c>
      <c r="D88" s="3">
        <v>1</v>
      </c>
      <c r="E88" s="4">
        <f t="shared" si="73"/>
        <v>12.5</v>
      </c>
      <c r="F88" s="3">
        <v>10</v>
      </c>
      <c r="G88" s="4">
        <f t="shared" si="74"/>
        <v>43.47826086956522</v>
      </c>
      <c r="H88" s="5"/>
      <c r="I88" s="4">
        <f t="shared" si="75"/>
        <v>0</v>
      </c>
      <c r="J88" s="3">
        <v>27</v>
      </c>
      <c r="K88" s="4">
        <f t="shared" si="76"/>
        <v>29.03225806451613</v>
      </c>
      <c r="L88" s="5"/>
      <c r="M88" s="4">
        <f t="shared" si="77"/>
        <v>0</v>
      </c>
      <c r="N88" s="5"/>
      <c r="O88" s="4">
        <f t="shared" si="78"/>
        <v>0</v>
      </c>
      <c r="P88" s="5"/>
      <c r="Q88" s="4">
        <f t="shared" si="79"/>
        <v>0</v>
      </c>
      <c r="R88" s="20"/>
      <c r="S88" s="5"/>
      <c r="T88" s="4">
        <f t="shared" si="67"/>
        <v>0</v>
      </c>
      <c r="U88" s="3">
        <v>1</v>
      </c>
      <c r="V88" s="4">
        <f t="shared" si="67"/>
        <v>7.6923076923076925</v>
      </c>
      <c r="W88" s="5"/>
      <c r="X88" s="4">
        <f t="shared" si="68"/>
        <v>0</v>
      </c>
      <c r="Y88" s="3">
        <v>3</v>
      </c>
      <c r="Z88" s="4">
        <f t="shared" si="69"/>
        <v>6.25</v>
      </c>
      <c r="AA88" s="3">
        <v>3</v>
      </c>
      <c r="AB88" s="4">
        <f t="shared" si="70"/>
        <v>42.857142857142854</v>
      </c>
      <c r="AC88" s="5"/>
      <c r="AD88" s="4">
        <f t="shared" si="71"/>
        <v>0</v>
      </c>
      <c r="AE88" s="5"/>
      <c r="AF88" s="4">
        <f t="shared" si="72"/>
        <v>0</v>
      </c>
      <c r="AH88" s="13">
        <v>6</v>
      </c>
      <c r="AI88" s="4">
        <f t="shared" si="80"/>
        <v>22.22222222222222</v>
      </c>
      <c r="AJ88" s="13">
        <v>46</v>
      </c>
      <c r="AK88" s="4">
        <f t="shared" si="80"/>
        <v>73.01587301587301</v>
      </c>
      <c r="AL88" s="13">
        <v>2</v>
      </c>
      <c r="AM88" s="4">
        <f>AL88/AL$3*100</f>
        <v>6.451612903225806</v>
      </c>
      <c r="AN88" s="13">
        <v>8</v>
      </c>
      <c r="AO88" s="4">
        <f>AN88/AN$3*100</f>
        <v>57.14285714285714</v>
      </c>
      <c r="AP88" s="13">
        <v>3</v>
      </c>
      <c r="AQ88" s="4">
        <f>AP88/AP$3*100</f>
        <v>11.11111111111111</v>
      </c>
      <c r="AR88" s="5"/>
      <c r="AS88" s="4">
        <f>AR88/AR$3*100</f>
        <v>0</v>
      </c>
      <c r="AT88" s="13">
        <v>68</v>
      </c>
      <c r="AU88" s="4">
        <f>AT88/AT$3*100</f>
        <v>12.408759124087592</v>
      </c>
      <c r="AV88" s="13">
        <v>3</v>
      </c>
      <c r="AW88" s="4">
        <f>AV88/AV$3*100</f>
        <v>25</v>
      </c>
      <c r="AX88" s="13">
        <v>1</v>
      </c>
      <c r="AY88" s="4">
        <f>AX88/AX$3*100</f>
        <v>7.142857142857142</v>
      </c>
      <c r="AZ88" s="13">
        <v>6</v>
      </c>
      <c r="BA88" s="4">
        <f>AZ88/AZ$3*100</f>
        <v>13.636363636363635</v>
      </c>
    </row>
    <row r="89" spans="1:53" ht="15">
      <c r="A89" s="108"/>
      <c r="B89" s="109"/>
      <c r="C89" s="2" t="s">
        <v>84</v>
      </c>
      <c r="D89" s="5"/>
      <c r="E89" s="4">
        <f t="shared" si="73"/>
        <v>0</v>
      </c>
      <c r="F89" s="5"/>
      <c r="G89" s="4">
        <f t="shared" si="74"/>
        <v>0</v>
      </c>
      <c r="H89" s="5"/>
      <c r="I89" s="4">
        <f t="shared" si="75"/>
        <v>0</v>
      </c>
      <c r="J89" s="3">
        <v>5</v>
      </c>
      <c r="K89" s="4">
        <f t="shared" si="76"/>
        <v>5.376344086021505</v>
      </c>
      <c r="L89" s="3">
        <v>1</v>
      </c>
      <c r="M89" s="4">
        <f t="shared" si="77"/>
        <v>100</v>
      </c>
      <c r="N89" s="5"/>
      <c r="O89" s="4">
        <f t="shared" si="78"/>
        <v>0</v>
      </c>
      <c r="P89" s="5"/>
      <c r="Q89" s="4">
        <f t="shared" si="79"/>
        <v>0</v>
      </c>
      <c r="R89" s="20"/>
      <c r="T89" s="4">
        <f t="shared" si="67"/>
        <v>0</v>
      </c>
      <c r="V89" s="4">
        <f t="shared" si="67"/>
        <v>0</v>
      </c>
      <c r="X89" s="4">
        <f t="shared" si="68"/>
        <v>0</v>
      </c>
      <c r="Z89" s="4">
        <f t="shared" si="69"/>
        <v>0</v>
      </c>
      <c r="AB89" s="4">
        <f t="shared" si="70"/>
        <v>0</v>
      </c>
      <c r="AD89" s="4">
        <f t="shared" si="71"/>
        <v>0</v>
      </c>
      <c r="AF89" s="4">
        <f t="shared" si="72"/>
        <v>0</v>
      </c>
      <c r="AI89" s="4">
        <f t="shared" si="80"/>
        <v>0</v>
      </c>
      <c r="AK89" s="4">
        <f t="shared" si="80"/>
        <v>0</v>
      </c>
      <c r="AM89" s="4">
        <f>AL89/AL$3*100</f>
        <v>0</v>
      </c>
      <c r="AO89" s="4">
        <f>AN89/AN$3*100</f>
        <v>0</v>
      </c>
      <c r="AQ89" s="4">
        <f>AP89/AP$3*100</f>
        <v>0</v>
      </c>
      <c r="AS89" s="4">
        <f>AR89/AR$3*100</f>
        <v>0</v>
      </c>
      <c r="AU89" s="4">
        <f>AT89/AT$3*100</f>
        <v>0</v>
      </c>
      <c r="AW89" s="4">
        <f>AV89/AV$3*100</f>
        <v>0</v>
      </c>
      <c r="AY89" s="4">
        <f>AX89/AX$3*100</f>
        <v>0</v>
      </c>
      <c r="BA89" s="4">
        <f>AZ89/AZ$3*100</f>
        <v>0</v>
      </c>
    </row>
    <row r="90" spans="1:53" ht="15">
      <c r="A90" s="108"/>
      <c r="B90" s="109"/>
      <c r="C90" s="2" t="s">
        <v>85</v>
      </c>
      <c r="D90" s="5"/>
      <c r="E90" s="4">
        <f t="shared" si="73"/>
        <v>0</v>
      </c>
      <c r="F90" s="5"/>
      <c r="G90" s="4">
        <f t="shared" si="74"/>
        <v>0</v>
      </c>
      <c r="H90" s="5"/>
      <c r="I90" s="4">
        <f t="shared" si="75"/>
        <v>0</v>
      </c>
      <c r="J90" s="3">
        <v>1</v>
      </c>
      <c r="K90" s="4">
        <f t="shared" si="76"/>
        <v>1.0752688172043012</v>
      </c>
      <c r="L90" s="5"/>
      <c r="M90" s="4">
        <f t="shared" si="77"/>
        <v>0</v>
      </c>
      <c r="N90" s="5"/>
      <c r="O90" s="4">
        <f t="shared" si="78"/>
        <v>0</v>
      </c>
      <c r="P90" s="5"/>
      <c r="Q90" s="4">
        <f t="shared" si="79"/>
        <v>0</v>
      </c>
      <c r="R90" s="20"/>
      <c r="T90" s="4">
        <f t="shared" si="67"/>
        <v>0</v>
      </c>
      <c r="V90" s="4">
        <f t="shared" si="67"/>
        <v>0</v>
      </c>
      <c r="X90" s="4">
        <f t="shared" si="68"/>
        <v>0</v>
      </c>
      <c r="Z90" s="4">
        <f t="shared" si="69"/>
        <v>0</v>
      </c>
      <c r="AB90" s="4">
        <f t="shared" si="70"/>
        <v>0</v>
      </c>
      <c r="AD90" s="4">
        <f t="shared" si="71"/>
        <v>0</v>
      </c>
      <c r="AF90" s="4">
        <f t="shared" si="72"/>
        <v>0</v>
      </c>
      <c r="AH90" s="5"/>
      <c r="AI90" s="4">
        <f t="shared" si="80"/>
        <v>0</v>
      </c>
      <c r="AJ90" s="5"/>
      <c r="AK90" s="4">
        <f t="shared" si="80"/>
        <v>0</v>
      </c>
      <c r="AL90" s="5"/>
      <c r="AM90" s="4">
        <f>AL90/AL$3*100</f>
        <v>0</v>
      </c>
      <c r="AN90" s="5"/>
      <c r="AO90" s="4">
        <f>AN90/AN$3*100</f>
        <v>0</v>
      </c>
      <c r="AP90" s="13">
        <v>1</v>
      </c>
      <c r="AQ90" s="4">
        <f>AP90/AP$3*100</f>
        <v>3.7037037037037033</v>
      </c>
      <c r="AR90" s="5"/>
      <c r="AS90" s="4">
        <f>AR90/AR$3*100</f>
        <v>0</v>
      </c>
      <c r="AT90" s="5"/>
      <c r="AU90" s="4">
        <f>AT90/AT$3*100</f>
        <v>0</v>
      </c>
      <c r="AV90" s="5"/>
      <c r="AW90" s="4">
        <f>AV90/AV$3*100</f>
        <v>0</v>
      </c>
      <c r="AX90" s="5"/>
      <c r="AY90" s="4">
        <f>AX90/AX$3*100</f>
        <v>0</v>
      </c>
      <c r="AZ90" s="5"/>
      <c r="BA90" s="4">
        <f>AZ90/AZ$3*100</f>
        <v>0</v>
      </c>
    </row>
  </sheetData>
  <sheetProtection/>
  <mergeCells count="119">
    <mergeCell ref="AZ3:BA3"/>
    <mergeCell ref="AH2:AI2"/>
    <mergeCell ref="AJ2:AK2"/>
    <mergeCell ref="AL2:AM2"/>
    <mergeCell ref="AN2:AO2"/>
    <mergeCell ref="AP2:AQ2"/>
    <mergeCell ref="AR2:AS2"/>
    <mergeCell ref="AT2:AU2"/>
    <mergeCell ref="AZ2:BA2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X2:AY2"/>
    <mergeCell ref="B8:B10"/>
    <mergeCell ref="F3:G3"/>
    <mergeCell ref="H3:I3"/>
    <mergeCell ref="J3:K3"/>
    <mergeCell ref="L3:M3"/>
    <mergeCell ref="D3:E3"/>
    <mergeCell ref="AH4:AU4"/>
    <mergeCell ref="S4:AF4"/>
    <mergeCell ref="S30:AF30"/>
    <mergeCell ref="AH14:AU14"/>
    <mergeCell ref="AH30:AU30"/>
    <mergeCell ref="S14:AF14"/>
    <mergeCell ref="A14:Q14"/>
    <mergeCell ref="A15:A17"/>
    <mergeCell ref="B15:B17"/>
    <mergeCell ref="AV2:AW2"/>
    <mergeCell ref="B21:B23"/>
    <mergeCell ref="A31:A33"/>
    <mergeCell ref="A24:A26"/>
    <mergeCell ref="B24:B26"/>
    <mergeCell ref="A27:A29"/>
    <mergeCell ref="B27:B29"/>
    <mergeCell ref="A11:A13"/>
    <mergeCell ref="B11:B13"/>
    <mergeCell ref="A30:Q30"/>
    <mergeCell ref="A51:A53"/>
    <mergeCell ref="B51:B53"/>
    <mergeCell ref="B75:B77"/>
    <mergeCell ref="A78:A80"/>
    <mergeCell ref="B78:B80"/>
    <mergeCell ref="B45:B47"/>
    <mergeCell ref="A48:A50"/>
    <mergeCell ref="B48:B50"/>
    <mergeCell ref="A69:A71"/>
    <mergeCell ref="B69:B71"/>
    <mergeCell ref="A54:A56"/>
    <mergeCell ref="B54:B56"/>
    <mergeCell ref="A57:A59"/>
    <mergeCell ref="B57:B59"/>
    <mergeCell ref="A60:A62"/>
    <mergeCell ref="A87:A90"/>
    <mergeCell ref="B87:B90"/>
    <mergeCell ref="A72:A74"/>
    <mergeCell ref="B72:B74"/>
    <mergeCell ref="A75:A77"/>
    <mergeCell ref="A81:A83"/>
    <mergeCell ref="B81:B83"/>
    <mergeCell ref="A84:A86"/>
    <mergeCell ref="B84:B86"/>
    <mergeCell ref="A66:A68"/>
    <mergeCell ref="B66:B68"/>
    <mergeCell ref="AH34:AU34"/>
    <mergeCell ref="AH41:AU41"/>
    <mergeCell ref="A42:A44"/>
    <mergeCell ref="B42:B44"/>
    <mergeCell ref="A45:A47"/>
    <mergeCell ref="A34:Q34"/>
    <mergeCell ref="S34:AF34"/>
    <mergeCell ref="S41:AF41"/>
    <mergeCell ref="L2:M2"/>
    <mergeCell ref="N2:O2"/>
    <mergeCell ref="B60:B62"/>
    <mergeCell ref="A63:A65"/>
    <mergeCell ref="B63:B65"/>
    <mergeCell ref="A35:A37"/>
    <mergeCell ref="B35:B37"/>
    <mergeCell ref="A38:A40"/>
    <mergeCell ref="B38:B40"/>
    <mergeCell ref="A41:Q41"/>
    <mergeCell ref="D2:E2"/>
    <mergeCell ref="F2:G2"/>
    <mergeCell ref="H2:I2"/>
    <mergeCell ref="J2:K2"/>
    <mergeCell ref="AA2:AB2"/>
    <mergeCell ref="AC2:AD2"/>
    <mergeCell ref="N3:O3"/>
    <mergeCell ref="P3:Q3"/>
    <mergeCell ref="P2:Q2"/>
    <mergeCell ref="S2:T2"/>
    <mergeCell ref="U2:V2"/>
    <mergeCell ref="W2:X2"/>
    <mergeCell ref="Y2:Z2"/>
    <mergeCell ref="D1:Q1"/>
    <mergeCell ref="S1:AF1"/>
    <mergeCell ref="AE2:AF2"/>
    <mergeCell ref="S3:T3"/>
    <mergeCell ref="U3:V3"/>
    <mergeCell ref="W3:X3"/>
    <mergeCell ref="Y3:Z3"/>
    <mergeCell ref="AA3:AB3"/>
    <mergeCell ref="AC3:AD3"/>
    <mergeCell ref="AE3:AF3"/>
    <mergeCell ref="B31:B33"/>
    <mergeCell ref="A4:Q4"/>
    <mergeCell ref="A5:A7"/>
    <mergeCell ref="B5:B7"/>
    <mergeCell ref="A8:A10"/>
    <mergeCell ref="A21:A23"/>
    <mergeCell ref="A18:A20"/>
    <mergeCell ref="B18: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80" zoomScaleNormal="80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140625" defaultRowHeight="15" outlineLevelRow="1"/>
  <cols>
    <col min="1" max="1" width="9.140625" style="29" customWidth="1"/>
    <col min="2" max="2" width="54.421875" style="31" customWidth="1"/>
    <col min="3" max="3" width="27.00390625" style="30" customWidth="1"/>
    <col min="4" max="8" width="16.140625" style="30" customWidth="1"/>
    <col min="9" max="9" width="16.140625" style="103" customWidth="1"/>
    <col min="10" max="21" width="16.140625" style="30" customWidth="1"/>
    <col min="22" max="16384" width="9.140625" style="29" customWidth="1"/>
  </cols>
  <sheetData>
    <row r="1" spans="1:21" ht="15" hidden="1">
      <c r="A1" s="55"/>
      <c r="B1" s="54"/>
      <c r="C1" s="34"/>
      <c r="D1" s="34"/>
      <c r="E1" s="34"/>
      <c r="F1" s="34"/>
      <c r="G1" s="34"/>
      <c r="H1" s="34"/>
      <c r="I1" s="90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4" ht="75" customHeight="1">
      <c r="A2" s="55"/>
      <c r="B2" s="54"/>
      <c r="C2" s="28" t="s">
        <v>0</v>
      </c>
      <c r="D2" s="78" t="s">
        <v>219</v>
      </c>
      <c r="E2" s="78" t="s">
        <v>220</v>
      </c>
      <c r="F2" s="78" t="s">
        <v>221</v>
      </c>
      <c r="G2" s="78" t="s">
        <v>222</v>
      </c>
      <c r="H2" s="78" t="s">
        <v>223</v>
      </c>
      <c r="I2" s="91" t="s">
        <v>224</v>
      </c>
      <c r="J2" s="78" t="s">
        <v>225</v>
      </c>
      <c r="K2" s="78" t="s">
        <v>226</v>
      </c>
      <c r="L2" s="78" t="s">
        <v>227</v>
      </c>
      <c r="M2" s="79" t="s">
        <v>238</v>
      </c>
      <c r="N2" s="80" t="s">
        <v>228</v>
      </c>
      <c r="O2" s="80" t="s">
        <v>229</v>
      </c>
      <c r="P2" s="80" t="s">
        <v>232</v>
      </c>
      <c r="Q2" s="80" t="s">
        <v>233</v>
      </c>
      <c r="R2" s="80" t="s">
        <v>230</v>
      </c>
      <c r="S2" s="80" t="s">
        <v>234</v>
      </c>
      <c r="T2" s="80" t="s">
        <v>235</v>
      </c>
      <c r="U2" s="80" t="s">
        <v>231</v>
      </c>
      <c r="V2" s="81"/>
      <c r="W2" s="81"/>
      <c r="X2" s="81"/>
    </row>
    <row r="3" spans="1:21" ht="19.5" customHeight="1" hidden="1">
      <c r="A3" s="55"/>
      <c r="B3" s="54"/>
      <c r="C3" s="28" t="s">
        <v>217</v>
      </c>
      <c r="D3" s="26" t="s">
        <v>210</v>
      </c>
      <c r="E3" s="26" t="s">
        <v>215</v>
      </c>
      <c r="F3" s="47" t="s">
        <v>209</v>
      </c>
      <c r="G3" s="26" t="s">
        <v>209</v>
      </c>
      <c r="H3" s="47" t="s">
        <v>212</v>
      </c>
      <c r="I3" s="92" t="s">
        <v>210</v>
      </c>
      <c r="J3" s="47" t="s">
        <v>212</v>
      </c>
      <c r="K3" s="26" t="s">
        <v>214</v>
      </c>
      <c r="L3" s="47" t="s">
        <v>209</v>
      </c>
      <c r="M3" s="47" t="s">
        <v>211</v>
      </c>
      <c r="N3" s="47" t="s">
        <v>211</v>
      </c>
      <c r="O3" s="26" t="s">
        <v>216</v>
      </c>
      <c r="P3" s="26"/>
      <c r="Q3" s="47"/>
      <c r="R3" s="47"/>
      <c r="S3" s="47"/>
      <c r="T3" s="47"/>
      <c r="U3" s="47"/>
    </row>
    <row r="4" spans="1:21" ht="19.5" customHeight="1" hidden="1">
      <c r="A4" s="55"/>
      <c r="B4" s="54"/>
      <c r="C4" s="28" t="s">
        <v>213</v>
      </c>
      <c r="D4" s="26" t="s">
        <v>209</v>
      </c>
      <c r="E4" s="26" t="s">
        <v>211</v>
      </c>
      <c r="F4" s="47" t="s">
        <v>209</v>
      </c>
      <c r="G4" s="26" t="s">
        <v>211</v>
      </c>
      <c r="H4" s="47" t="s">
        <v>212</v>
      </c>
      <c r="I4" s="92" t="s">
        <v>210</v>
      </c>
      <c r="J4" s="47" t="s">
        <v>212</v>
      </c>
      <c r="K4" s="26" t="s">
        <v>211</v>
      </c>
      <c r="L4" s="47" t="s">
        <v>209</v>
      </c>
      <c r="M4" s="47" t="s">
        <v>211</v>
      </c>
      <c r="N4" s="47" t="s">
        <v>211</v>
      </c>
      <c r="O4" s="26" t="s">
        <v>211</v>
      </c>
      <c r="P4" s="26"/>
      <c r="Q4" s="47"/>
      <c r="R4" s="47"/>
      <c r="S4" s="47"/>
      <c r="T4" s="47"/>
      <c r="U4" s="47"/>
    </row>
    <row r="5" spans="1:21" ht="15" customHeight="1" hidden="1">
      <c r="A5" s="55"/>
      <c r="B5" s="54"/>
      <c r="C5" s="28" t="s">
        <v>8</v>
      </c>
      <c r="D5" s="28">
        <v>16</v>
      </c>
      <c r="E5" s="28">
        <v>29</v>
      </c>
      <c r="F5" s="28">
        <v>37</v>
      </c>
      <c r="G5" s="28">
        <f>548+49</f>
        <v>597</v>
      </c>
      <c r="H5" s="28">
        <v>23</v>
      </c>
      <c r="I5" s="93">
        <v>14</v>
      </c>
      <c r="J5" s="28">
        <v>93</v>
      </c>
      <c r="K5" s="28">
        <v>55</v>
      </c>
      <c r="L5" s="28">
        <v>21</v>
      </c>
      <c r="M5" s="28">
        <v>30</v>
      </c>
      <c r="N5" s="28">
        <v>44</v>
      </c>
      <c r="O5" s="28">
        <v>64</v>
      </c>
      <c r="P5" s="28"/>
      <c r="Q5" s="28"/>
      <c r="R5" s="28"/>
      <c r="S5" s="28"/>
      <c r="T5" s="28"/>
      <c r="U5" s="28"/>
    </row>
    <row r="6" spans="1:21" s="51" customFormat="1" ht="21">
      <c r="A6" s="53"/>
      <c r="B6" s="52"/>
      <c r="C6" s="68" t="s">
        <v>198</v>
      </c>
      <c r="D6" s="69">
        <f>AVERAGE(D8,D12,D13,D16,D19,D23,D27,D33,D38,D39,D40,D41,D48,D52,D53,D54,D57,D58,D72,D73,D74)</f>
        <v>0.8571428571428571</v>
      </c>
      <c r="E6" s="69">
        <f aca="true" t="shared" si="0" ref="E6:L6">AVERAGE(E8,E12,E13,E16,E19,E23,E27,E33,E38,E39,E40,E41,E48,E52,E53,E54,E57,E58,E72,E73,E74)</f>
        <v>0.9190781440781441</v>
      </c>
      <c r="F6" s="69">
        <f t="shared" si="0"/>
        <v>0.9434065934065934</v>
      </c>
      <c r="G6" s="69">
        <f t="shared" si="0"/>
        <v>0.9733333333333333</v>
      </c>
      <c r="H6" s="69">
        <f t="shared" si="0"/>
        <v>0.9237499999999998</v>
      </c>
      <c r="I6" s="94">
        <f t="shared" si="0"/>
        <v>0.9647435897435896</v>
      </c>
      <c r="J6" s="69">
        <f t="shared" si="0"/>
        <v>0.8664224664224663</v>
      </c>
      <c r="K6" s="69">
        <f t="shared" si="0"/>
        <v>0.9055860805860805</v>
      </c>
      <c r="L6" s="69">
        <f t="shared" si="0"/>
        <v>0.953205128205128</v>
      </c>
      <c r="M6" s="69">
        <f>AVERAGE(M8,M12,M13,M16,M19,M23,M27,M33,M38,M39,M40,M41,M48,M52,M53,M54,M57,M58,M72,M73,M74)</f>
        <v>0.9484432234432235</v>
      </c>
      <c r="N6" s="69">
        <f>AVERAGE(N8,N12,N13,N16,N19,N23,N27,N33,N38,N39,N40,N41,N48,N52,N53,N54,N57,N58,N72,N73,N74)</f>
        <v>0.7649999999999999</v>
      </c>
      <c r="O6" s="69">
        <f aca="true" t="shared" si="1" ref="O6:U6">AVERAGE(O8,O12,O13,O16,O19,O23,O27,O33,O38,O39,O40,O41,O48,O52,O53,O54,O57,O58,O72,O73,O74)</f>
        <v>0.7483333333333333</v>
      </c>
      <c r="P6" s="69">
        <f>AVERAGE(P8,P12,P13,P16,P19,P23,P27,P33,P38,P39,P40,P41,P48,P52,P53,P54,P57,P58,P72,P73,P74)</f>
        <v>0.7649999999999999</v>
      </c>
      <c r="Q6" s="69">
        <f t="shared" si="1"/>
        <v>0.7683333333333333</v>
      </c>
      <c r="R6" s="69">
        <f t="shared" si="1"/>
        <v>0.7816666666666665</v>
      </c>
      <c r="S6" s="69">
        <f t="shared" si="1"/>
        <v>0.9083333333333334</v>
      </c>
      <c r="T6" s="69">
        <f t="shared" si="1"/>
        <v>0.74</v>
      </c>
      <c r="U6" s="69">
        <f t="shared" si="1"/>
        <v>0.7716666666666666</v>
      </c>
    </row>
    <row r="7" spans="1:21" ht="15">
      <c r="A7" s="129" t="s">
        <v>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</row>
    <row r="8" spans="1:21" s="49" customFormat="1" ht="48" customHeight="1">
      <c r="A8" s="128" t="s">
        <v>99</v>
      </c>
      <c r="B8" s="128"/>
      <c r="C8" s="58" t="s">
        <v>189</v>
      </c>
      <c r="D8" s="50">
        <f>AVERAGE(D9:D11)</f>
        <v>0.9666666666666667</v>
      </c>
      <c r="E8" s="50">
        <f aca="true" t="shared" si="2" ref="E8:U8">AVERAGE(E9:E11)</f>
        <v>0.9666666666666667</v>
      </c>
      <c r="F8" s="50">
        <f t="shared" si="2"/>
        <v>1</v>
      </c>
      <c r="G8" s="50">
        <f t="shared" si="2"/>
        <v>1</v>
      </c>
      <c r="H8" s="50">
        <f t="shared" si="2"/>
        <v>1</v>
      </c>
      <c r="I8" s="95">
        <f t="shared" si="2"/>
        <v>1</v>
      </c>
      <c r="J8" s="50">
        <f t="shared" si="2"/>
        <v>0.9666666666666667</v>
      </c>
      <c r="K8" s="50">
        <f t="shared" si="2"/>
        <v>1</v>
      </c>
      <c r="L8" s="50">
        <f t="shared" si="2"/>
        <v>1</v>
      </c>
      <c r="M8" s="50">
        <f t="shared" si="2"/>
        <v>1</v>
      </c>
      <c r="N8" s="50">
        <f t="shared" si="2"/>
        <v>1</v>
      </c>
      <c r="O8" s="50">
        <f t="shared" si="2"/>
        <v>1</v>
      </c>
      <c r="P8" s="50">
        <f t="shared" si="2"/>
        <v>1</v>
      </c>
      <c r="Q8" s="50">
        <f t="shared" si="2"/>
        <v>1</v>
      </c>
      <c r="R8" s="50">
        <f t="shared" si="2"/>
        <v>1</v>
      </c>
      <c r="S8" s="50">
        <f t="shared" si="2"/>
        <v>1</v>
      </c>
      <c r="T8" s="50">
        <f t="shared" si="2"/>
        <v>0.7666666666666666</v>
      </c>
      <c r="U8" s="50">
        <f t="shared" si="2"/>
        <v>1</v>
      </c>
    </row>
    <row r="9" spans="1:21" s="37" customFormat="1" ht="120" outlineLevel="1">
      <c r="A9" s="59" t="s">
        <v>100</v>
      </c>
      <c r="B9" s="72" t="s">
        <v>133</v>
      </c>
      <c r="C9" s="58" t="s">
        <v>201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96">
        <v>1</v>
      </c>
      <c r="J9" s="57">
        <v>1</v>
      </c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</row>
    <row r="10" spans="1:21" s="37" customFormat="1" ht="135" outlineLevel="1">
      <c r="A10" s="59" t="s">
        <v>102</v>
      </c>
      <c r="B10" s="61" t="s">
        <v>101</v>
      </c>
      <c r="C10" s="58" t="s">
        <v>202</v>
      </c>
      <c r="D10" s="57">
        <v>0.9</v>
      </c>
      <c r="E10" s="57">
        <v>0.9</v>
      </c>
      <c r="F10" s="57">
        <v>1</v>
      </c>
      <c r="G10" s="57">
        <v>1</v>
      </c>
      <c r="H10" s="57">
        <v>1</v>
      </c>
      <c r="I10" s="96">
        <v>1</v>
      </c>
      <c r="J10" s="57">
        <v>0.9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</row>
    <row r="11" spans="1:21" s="37" customFormat="1" ht="90" outlineLevel="1">
      <c r="A11" s="59" t="s">
        <v>103</v>
      </c>
      <c r="B11" s="75" t="s">
        <v>97</v>
      </c>
      <c r="C11" s="44" t="s">
        <v>203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  <c r="I11" s="97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60">
        <v>1</v>
      </c>
      <c r="Q11" s="60">
        <v>1</v>
      </c>
      <c r="R11" s="60">
        <v>1</v>
      </c>
      <c r="S11" s="60">
        <v>1</v>
      </c>
      <c r="T11" s="60">
        <v>0.3</v>
      </c>
      <c r="U11" s="60">
        <v>1</v>
      </c>
    </row>
    <row r="12" spans="1:21" s="48" customFormat="1" ht="49.5" customHeight="1">
      <c r="A12" s="127" t="s">
        <v>98</v>
      </c>
      <c r="B12" s="127"/>
      <c r="C12" s="58" t="s">
        <v>199</v>
      </c>
      <c r="D12" s="27">
        <v>1</v>
      </c>
      <c r="E12" s="27">
        <v>1</v>
      </c>
      <c r="F12" s="63">
        <v>1</v>
      </c>
      <c r="G12" s="63">
        <v>1</v>
      </c>
      <c r="H12" s="63">
        <v>1</v>
      </c>
      <c r="I12" s="98">
        <v>1</v>
      </c>
      <c r="J12" s="63">
        <v>1</v>
      </c>
      <c r="K12" s="27">
        <v>1</v>
      </c>
      <c r="L12" s="63">
        <v>1</v>
      </c>
      <c r="M12" s="27">
        <v>1</v>
      </c>
      <c r="N12" s="27">
        <v>1</v>
      </c>
      <c r="O12" s="63">
        <v>1</v>
      </c>
      <c r="P12" s="63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</row>
    <row r="13" spans="1:21" s="48" customFormat="1" ht="32.25" customHeight="1">
      <c r="A13" s="127" t="s">
        <v>104</v>
      </c>
      <c r="B13" s="127"/>
      <c r="C13" s="45" t="s">
        <v>200</v>
      </c>
      <c r="D13" s="27">
        <f>AVERAGE(D14:D15)</f>
        <v>1</v>
      </c>
      <c r="E13" s="27">
        <f aca="true" t="shared" si="3" ref="E13:U13">AVERAGE(E14:E15)</f>
        <v>1</v>
      </c>
      <c r="F13" s="27">
        <f t="shared" si="3"/>
        <v>1</v>
      </c>
      <c r="G13" s="27">
        <f t="shared" si="3"/>
        <v>1</v>
      </c>
      <c r="H13" s="27">
        <f t="shared" si="3"/>
        <v>1</v>
      </c>
      <c r="I13" s="98">
        <f t="shared" si="3"/>
        <v>1</v>
      </c>
      <c r="J13" s="27">
        <f t="shared" si="3"/>
        <v>1</v>
      </c>
      <c r="K13" s="27">
        <f t="shared" si="3"/>
        <v>1</v>
      </c>
      <c r="L13" s="27">
        <f t="shared" si="3"/>
        <v>1</v>
      </c>
      <c r="M13" s="27">
        <f t="shared" si="3"/>
        <v>1</v>
      </c>
      <c r="N13" s="27">
        <f t="shared" si="3"/>
        <v>1</v>
      </c>
      <c r="O13" s="27">
        <f t="shared" si="3"/>
        <v>1</v>
      </c>
      <c r="P13" s="27">
        <f t="shared" si="3"/>
        <v>1</v>
      </c>
      <c r="Q13" s="27">
        <f t="shared" si="3"/>
        <v>1</v>
      </c>
      <c r="R13" s="27">
        <f t="shared" si="3"/>
        <v>1</v>
      </c>
      <c r="S13" s="27">
        <f t="shared" si="3"/>
        <v>1</v>
      </c>
      <c r="T13" s="27">
        <f t="shared" si="3"/>
        <v>1</v>
      </c>
      <c r="U13" s="27">
        <f t="shared" si="3"/>
        <v>1</v>
      </c>
    </row>
    <row r="14" spans="1:21" s="37" customFormat="1" ht="30" outlineLevel="1">
      <c r="A14" s="59" t="s">
        <v>105</v>
      </c>
      <c r="B14" s="72" t="s">
        <v>134</v>
      </c>
      <c r="C14" s="58" t="s">
        <v>199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96">
        <v>1</v>
      </c>
      <c r="J14" s="57">
        <v>1</v>
      </c>
      <c r="K14" s="57">
        <v>1</v>
      </c>
      <c r="L14" s="57">
        <v>1</v>
      </c>
      <c r="M14" s="57">
        <v>1</v>
      </c>
      <c r="N14" s="57">
        <v>1</v>
      </c>
      <c r="O14" s="57">
        <v>1</v>
      </c>
      <c r="P14" s="57">
        <v>1</v>
      </c>
      <c r="Q14" s="57">
        <v>1</v>
      </c>
      <c r="R14" s="57">
        <v>1</v>
      </c>
      <c r="S14" s="57">
        <v>1</v>
      </c>
      <c r="T14" s="57">
        <v>1</v>
      </c>
      <c r="U14" s="57">
        <v>1</v>
      </c>
    </row>
    <row r="15" spans="1:21" s="37" customFormat="1" ht="30" outlineLevel="1">
      <c r="A15" s="59" t="s">
        <v>107</v>
      </c>
      <c r="B15" s="61" t="s">
        <v>106</v>
      </c>
      <c r="C15" s="58" t="s">
        <v>199</v>
      </c>
      <c r="D15" s="57">
        <v>1</v>
      </c>
      <c r="E15" s="57">
        <v>1</v>
      </c>
      <c r="F15" s="57">
        <v>1</v>
      </c>
      <c r="G15" s="57">
        <v>1</v>
      </c>
      <c r="H15" s="57">
        <v>1</v>
      </c>
      <c r="I15" s="96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57">
        <v>1</v>
      </c>
    </row>
    <row r="16" spans="1:21" s="37" customFormat="1" ht="45.75" customHeight="1">
      <c r="A16" s="128" t="s">
        <v>108</v>
      </c>
      <c r="B16" s="128"/>
      <c r="C16" s="45" t="s">
        <v>204</v>
      </c>
      <c r="D16" s="27">
        <f>AVERAGE(D17:D18)</f>
        <v>1</v>
      </c>
      <c r="E16" s="27">
        <f aca="true" t="shared" si="4" ref="E16:U16">AVERAGE(E17:E18)</f>
        <v>1</v>
      </c>
      <c r="F16" s="27">
        <f t="shared" si="4"/>
        <v>1</v>
      </c>
      <c r="G16" s="27">
        <f t="shared" si="4"/>
        <v>1</v>
      </c>
      <c r="H16" s="27">
        <f t="shared" si="4"/>
        <v>1</v>
      </c>
      <c r="I16" s="98">
        <f t="shared" si="4"/>
        <v>1</v>
      </c>
      <c r="J16" s="27">
        <f t="shared" si="4"/>
        <v>1</v>
      </c>
      <c r="K16" s="27">
        <f t="shared" si="4"/>
        <v>1</v>
      </c>
      <c r="L16" s="27">
        <f t="shared" si="4"/>
        <v>1</v>
      </c>
      <c r="M16" s="27">
        <f t="shared" si="4"/>
        <v>1</v>
      </c>
      <c r="N16" s="27">
        <f t="shared" si="4"/>
        <v>1</v>
      </c>
      <c r="O16" s="27">
        <f>AVERAGE(O17:O18)</f>
        <v>1</v>
      </c>
      <c r="P16" s="27">
        <f t="shared" si="4"/>
        <v>1</v>
      </c>
      <c r="Q16" s="27">
        <f t="shared" si="4"/>
        <v>0.9</v>
      </c>
      <c r="R16" s="27">
        <f t="shared" si="4"/>
        <v>1</v>
      </c>
      <c r="S16" s="27">
        <f t="shared" si="4"/>
        <v>1</v>
      </c>
      <c r="T16" s="27">
        <f t="shared" si="4"/>
        <v>1</v>
      </c>
      <c r="U16" s="27">
        <f t="shared" si="4"/>
        <v>1</v>
      </c>
    </row>
    <row r="17" spans="1:21" s="37" customFormat="1" ht="75" outlineLevel="1">
      <c r="A17" s="59" t="s">
        <v>110</v>
      </c>
      <c r="B17" s="61" t="s">
        <v>109</v>
      </c>
      <c r="C17" s="44" t="s">
        <v>96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97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>
        <v>1</v>
      </c>
      <c r="P17" s="60">
        <v>1</v>
      </c>
      <c r="Q17" s="60">
        <v>0.9</v>
      </c>
      <c r="R17" s="60">
        <v>1</v>
      </c>
      <c r="S17" s="60">
        <v>1</v>
      </c>
      <c r="T17" s="60">
        <v>1</v>
      </c>
      <c r="U17" s="60">
        <v>1</v>
      </c>
    </row>
    <row r="18" spans="1:21" s="37" customFormat="1" ht="90" outlineLevel="1">
      <c r="A18" s="59" t="s">
        <v>112</v>
      </c>
      <c r="B18" s="61" t="s">
        <v>111</v>
      </c>
      <c r="C18" s="44" t="s">
        <v>96</v>
      </c>
      <c r="D18" s="60">
        <v>1</v>
      </c>
      <c r="E18" s="60">
        <v>1</v>
      </c>
      <c r="F18" s="60">
        <v>1</v>
      </c>
      <c r="G18" s="60">
        <v>1</v>
      </c>
      <c r="H18" s="60">
        <v>1</v>
      </c>
      <c r="I18" s="97">
        <v>1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60">
        <v>1</v>
      </c>
      <c r="Q18" s="60">
        <v>0.9</v>
      </c>
      <c r="R18" s="60">
        <v>1</v>
      </c>
      <c r="S18" s="60">
        <v>1</v>
      </c>
      <c r="T18" s="60">
        <v>1</v>
      </c>
      <c r="U18" s="60">
        <v>1</v>
      </c>
    </row>
    <row r="19" spans="1:21" s="46" customFormat="1" ht="45" customHeight="1">
      <c r="A19" s="128" t="s">
        <v>113</v>
      </c>
      <c r="B19" s="128"/>
      <c r="C19" s="45" t="s">
        <v>205</v>
      </c>
      <c r="D19" s="27">
        <f>AVERAGE(D20:D22)</f>
        <v>1</v>
      </c>
      <c r="E19" s="27">
        <f aca="true" t="shared" si="5" ref="E19:U19">AVERAGE(E20:E22)</f>
        <v>1</v>
      </c>
      <c r="F19" s="27">
        <f t="shared" si="5"/>
        <v>1</v>
      </c>
      <c r="G19" s="27">
        <f t="shared" si="5"/>
        <v>1</v>
      </c>
      <c r="H19" s="27">
        <f t="shared" si="5"/>
        <v>1</v>
      </c>
      <c r="I19" s="98">
        <f t="shared" si="5"/>
        <v>1</v>
      </c>
      <c r="J19" s="27">
        <f t="shared" si="5"/>
        <v>1</v>
      </c>
      <c r="K19" s="27">
        <f t="shared" si="5"/>
        <v>1</v>
      </c>
      <c r="L19" s="27">
        <f t="shared" si="5"/>
        <v>1</v>
      </c>
      <c r="M19" s="27">
        <f t="shared" si="5"/>
        <v>1</v>
      </c>
      <c r="N19" s="27">
        <f t="shared" si="5"/>
        <v>1</v>
      </c>
      <c r="O19" s="27">
        <f t="shared" si="5"/>
        <v>1</v>
      </c>
      <c r="P19" s="27">
        <f t="shared" si="5"/>
        <v>1</v>
      </c>
      <c r="Q19" s="27">
        <f t="shared" si="5"/>
        <v>1</v>
      </c>
      <c r="R19" s="27">
        <f t="shared" si="5"/>
        <v>1</v>
      </c>
      <c r="S19" s="27">
        <f t="shared" si="5"/>
        <v>1</v>
      </c>
      <c r="T19" s="27">
        <f t="shared" si="5"/>
        <v>1</v>
      </c>
      <c r="U19" s="27">
        <f t="shared" si="5"/>
        <v>1</v>
      </c>
    </row>
    <row r="20" spans="1:21" s="37" customFormat="1" ht="30" outlineLevel="1">
      <c r="A20" s="62" t="s">
        <v>115</v>
      </c>
      <c r="B20" s="75" t="s">
        <v>114</v>
      </c>
      <c r="C20" s="58" t="s">
        <v>199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96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7">
        <v>1</v>
      </c>
      <c r="U20" s="57">
        <v>1</v>
      </c>
    </row>
    <row r="21" spans="1:21" s="37" customFormat="1" ht="45" outlineLevel="1">
      <c r="A21" s="59" t="s">
        <v>117</v>
      </c>
      <c r="B21" s="61" t="s">
        <v>116</v>
      </c>
      <c r="C21" s="58" t="s">
        <v>199</v>
      </c>
      <c r="D21" s="57">
        <v>1</v>
      </c>
      <c r="E21" s="57">
        <v>1</v>
      </c>
      <c r="F21" s="57">
        <v>1</v>
      </c>
      <c r="G21" s="57">
        <v>1</v>
      </c>
      <c r="H21" s="57">
        <v>1</v>
      </c>
      <c r="I21" s="96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7">
        <v>1</v>
      </c>
      <c r="U21" s="57">
        <v>1</v>
      </c>
    </row>
    <row r="22" spans="1:21" s="37" customFormat="1" ht="45" outlineLevel="1">
      <c r="A22" s="59" t="s">
        <v>119</v>
      </c>
      <c r="B22" s="61" t="s">
        <v>118</v>
      </c>
      <c r="C22" s="58" t="s">
        <v>199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96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</row>
    <row r="23" spans="1:21" s="37" customFormat="1" ht="33" customHeight="1">
      <c r="A23" s="128" t="s">
        <v>120</v>
      </c>
      <c r="B23" s="128"/>
      <c r="C23" s="45" t="s">
        <v>206</v>
      </c>
      <c r="D23" s="27">
        <f>AVERAGE(D24:D26)</f>
        <v>1</v>
      </c>
      <c r="E23" s="27">
        <f aca="true" t="shared" si="6" ref="E23:U23">AVERAGE(E24:E26)</f>
        <v>0.6666666666666666</v>
      </c>
      <c r="F23" s="27">
        <f t="shared" si="6"/>
        <v>1</v>
      </c>
      <c r="G23" s="27">
        <f t="shared" si="6"/>
        <v>0.8333333333333334</v>
      </c>
      <c r="H23" s="27">
        <f t="shared" si="6"/>
        <v>1</v>
      </c>
      <c r="I23" s="98">
        <f t="shared" si="6"/>
        <v>1</v>
      </c>
      <c r="J23" s="27">
        <f t="shared" si="6"/>
        <v>0.8333333333333334</v>
      </c>
      <c r="K23" s="27">
        <f t="shared" si="6"/>
        <v>1</v>
      </c>
      <c r="L23" s="27">
        <f t="shared" si="6"/>
        <v>1</v>
      </c>
      <c r="M23" s="27">
        <f t="shared" si="6"/>
        <v>1</v>
      </c>
      <c r="N23" s="27">
        <f t="shared" si="6"/>
        <v>1</v>
      </c>
      <c r="O23" s="27">
        <f t="shared" si="6"/>
        <v>1</v>
      </c>
      <c r="P23" s="27">
        <f t="shared" si="6"/>
        <v>1</v>
      </c>
      <c r="Q23" s="27">
        <f t="shared" si="6"/>
        <v>1</v>
      </c>
      <c r="R23" s="27">
        <f t="shared" si="6"/>
        <v>1</v>
      </c>
      <c r="S23" s="27">
        <f t="shared" si="6"/>
        <v>1</v>
      </c>
      <c r="T23" s="27">
        <f t="shared" si="6"/>
        <v>1</v>
      </c>
      <c r="U23" s="27">
        <f t="shared" si="6"/>
        <v>1</v>
      </c>
    </row>
    <row r="24" spans="1:21" s="37" customFormat="1" ht="60" outlineLevel="1">
      <c r="A24" s="59" t="s">
        <v>122</v>
      </c>
      <c r="B24" s="75" t="s">
        <v>121</v>
      </c>
      <c r="C24" s="44" t="s">
        <v>203</v>
      </c>
      <c r="D24" s="60">
        <v>1</v>
      </c>
      <c r="E24" s="60">
        <v>1</v>
      </c>
      <c r="F24" s="60">
        <v>1</v>
      </c>
      <c r="G24" s="60">
        <v>0.5</v>
      </c>
      <c r="H24" s="60">
        <v>1</v>
      </c>
      <c r="I24" s="97">
        <v>1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60">
        <v>1</v>
      </c>
      <c r="P24" s="60">
        <v>1</v>
      </c>
      <c r="Q24" s="60">
        <v>1</v>
      </c>
      <c r="R24" s="60">
        <v>1</v>
      </c>
      <c r="S24" s="60">
        <v>1</v>
      </c>
      <c r="T24" s="60">
        <v>1</v>
      </c>
      <c r="U24" s="60">
        <v>1</v>
      </c>
    </row>
    <row r="25" spans="1:21" s="37" customFormat="1" ht="60" outlineLevel="1">
      <c r="A25" s="59" t="s">
        <v>124</v>
      </c>
      <c r="B25" s="61" t="s">
        <v>123</v>
      </c>
      <c r="C25" s="44" t="s">
        <v>203</v>
      </c>
      <c r="D25" s="60">
        <v>1</v>
      </c>
      <c r="E25" s="60">
        <v>0.5</v>
      </c>
      <c r="F25" s="60">
        <v>1</v>
      </c>
      <c r="G25" s="60">
        <v>1</v>
      </c>
      <c r="H25" s="60">
        <v>1</v>
      </c>
      <c r="I25" s="97">
        <v>1</v>
      </c>
      <c r="J25" s="60">
        <v>1</v>
      </c>
      <c r="K25" s="60">
        <v>1</v>
      </c>
      <c r="L25" s="60">
        <v>1</v>
      </c>
      <c r="M25" s="60">
        <v>1</v>
      </c>
      <c r="N25" s="60">
        <v>1</v>
      </c>
      <c r="O25" s="60">
        <v>1</v>
      </c>
      <c r="P25" s="60">
        <v>1</v>
      </c>
      <c r="Q25" s="60">
        <v>1</v>
      </c>
      <c r="R25" s="60">
        <v>1</v>
      </c>
      <c r="S25" s="60">
        <v>1</v>
      </c>
      <c r="T25" s="60">
        <v>1</v>
      </c>
      <c r="U25" s="60">
        <v>1</v>
      </c>
    </row>
    <row r="26" spans="1:21" s="37" customFormat="1" ht="60" outlineLevel="1">
      <c r="A26" s="59" t="s">
        <v>126</v>
      </c>
      <c r="B26" s="61" t="s">
        <v>125</v>
      </c>
      <c r="C26" s="44" t="s">
        <v>203</v>
      </c>
      <c r="D26" s="60">
        <v>1</v>
      </c>
      <c r="E26" s="60">
        <v>0.5</v>
      </c>
      <c r="F26" s="60">
        <v>1</v>
      </c>
      <c r="G26" s="60">
        <v>1</v>
      </c>
      <c r="H26" s="60">
        <v>1</v>
      </c>
      <c r="I26" s="97">
        <v>1</v>
      </c>
      <c r="J26" s="60">
        <v>0.5</v>
      </c>
      <c r="K26" s="60">
        <v>1</v>
      </c>
      <c r="L26" s="60">
        <v>1</v>
      </c>
      <c r="M26" s="60">
        <v>1</v>
      </c>
      <c r="N26" s="60">
        <v>1</v>
      </c>
      <c r="O26" s="60">
        <v>1</v>
      </c>
      <c r="P26" s="60">
        <v>1</v>
      </c>
      <c r="Q26" s="60">
        <v>1</v>
      </c>
      <c r="R26" s="60">
        <v>1</v>
      </c>
      <c r="S26" s="60">
        <v>1</v>
      </c>
      <c r="T26" s="60">
        <v>1</v>
      </c>
      <c r="U26" s="60">
        <v>1</v>
      </c>
    </row>
    <row r="27" spans="1:21" s="37" customFormat="1" ht="123.75" customHeight="1">
      <c r="A27" s="128" t="s">
        <v>176</v>
      </c>
      <c r="B27" s="128"/>
      <c r="C27" s="43" t="s">
        <v>188</v>
      </c>
      <c r="D27" s="26">
        <f>AVERAGE(D28:D30)</f>
        <v>0.9</v>
      </c>
      <c r="E27" s="26">
        <f aca="true" t="shared" si="7" ref="E27:U27">AVERAGE(E28:E30)</f>
        <v>1</v>
      </c>
      <c r="F27" s="26">
        <f t="shared" si="7"/>
        <v>1</v>
      </c>
      <c r="G27" s="26">
        <f t="shared" si="7"/>
        <v>1</v>
      </c>
      <c r="H27" s="26">
        <f t="shared" si="7"/>
        <v>1</v>
      </c>
      <c r="I27" s="99">
        <f t="shared" si="7"/>
        <v>1</v>
      </c>
      <c r="J27" s="76">
        <f t="shared" si="7"/>
        <v>0.9333333333333332</v>
      </c>
      <c r="K27" s="26">
        <f t="shared" si="7"/>
        <v>1</v>
      </c>
      <c r="L27" s="26">
        <f t="shared" si="7"/>
        <v>1</v>
      </c>
      <c r="M27" s="26">
        <f t="shared" si="7"/>
        <v>1</v>
      </c>
      <c r="N27" s="26">
        <f t="shared" si="7"/>
        <v>0.6</v>
      </c>
      <c r="O27" s="26">
        <f t="shared" si="7"/>
        <v>0.6</v>
      </c>
      <c r="P27" s="26">
        <f t="shared" si="7"/>
        <v>0.6</v>
      </c>
      <c r="Q27" s="26">
        <f t="shared" si="7"/>
        <v>0.6</v>
      </c>
      <c r="R27" s="26">
        <f t="shared" si="7"/>
        <v>0.6</v>
      </c>
      <c r="S27" s="26">
        <f t="shared" si="7"/>
        <v>0.9</v>
      </c>
      <c r="T27" s="26">
        <f t="shared" si="7"/>
        <v>0.6</v>
      </c>
      <c r="U27" s="26">
        <f t="shared" si="7"/>
        <v>0.9</v>
      </c>
    </row>
    <row r="28" spans="1:21" s="41" customFormat="1" ht="69" customHeight="1" outlineLevel="1">
      <c r="A28" s="34" t="s">
        <v>128</v>
      </c>
      <c r="B28" s="42" t="s">
        <v>127</v>
      </c>
      <c r="C28" s="26" t="s">
        <v>96</v>
      </c>
      <c r="D28" s="26">
        <v>0.9</v>
      </c>
      <c r="E28" s="26">
        <v>1</v>
      </c>
      <c r="F28" s="26">
        <v>1</v>
      </c>
      <c r="G28" s="26">
        <v>1</v>
      </c>
      <c r="H28" s="26">
        <v>1</v>
      </c>
      <c r="I28" s="99">
        <v>1</v>
      </c>
      <c r="J28" s="26">
        <v>1</v>
      </c>
      <c r="K28" s="26">
        <v>1</v>
      </c>
      <c r="L28" s="26">
        <v>1</v>
      </c>
      <c r="M28" s="26">
        <v>1</v>
      </c>
      <c r="N28" s="74">
        <v>0.6</v>
      </c>
      <c r="O28" s="74">
        <v>0.6</v>
      </c>
      <c r="P28" s="74">
        <v>0.6</v>
      </c>
      <c r="Q28" s="74">
        <v>0.6</v>
      </c>
      <c r="R28" s="74">
        <v>0.6</v>
      </c>
      <c r="S28" s="74">
        <v>0.9</v>
      </c>
      <c r="T28" s="74">
        <v>0.6</v>
      </c>
      <c r="U28" s="74">
        <v>0.9</v>
      </c>
    </row>
    <row r="29" spans="1:21" s="41" customFormat="1" ht="69" customHeight="1" outlineLevel="1">
      <c r="A29" s="34" t="s">
        <v>130</v>
      </c>
      <c r="B29" s="42" t="s">
        <v>129</v>
      </c>
      <c r="C29" s="26" t="s">
        <v>96</v>
      </c>
      <c r="D29" s="26">
        <v>0.9</v>
      </c>
      <c r="E29" s="26">
        <v>1</v>
      </c>
      <c r="F29" s="26">
        <v>1</v>
      </c>
      <c r="G29" s="26">
        <v>1</v>
      </c>
      <c r="H29" s="26">
        <v>1</v>
      </c>
      <c r="I29" s="99">
        <v>1</v>
      </c>
      <c r="J29" s="26">
        <v>0.9</v>
      </c>
      <c r="K29" s="26">
        <v>1</v>
      </c>
      <c r="L29" s="26">
        <v>1</v>
      </c>
      <c r="M29" s="26">
        <v>1</v>
      </c>
      <c r="N29" s="74">
        <v>0.6</v>
      </c>
      <c r="O29" s="74">
        <v>0.6</v>
      </c>
      <c r="P29" s="74">
        <v>0.6</v>
      </c>
      <c r="Q29" s="74">
        <v>0.6</v>
      </c>
      <c r="R29" s="74">
        <v>0.6</v>
      </c>
      <c r="S29" s="74">
        <v>0.9</v>
      </c>
      <c r="T29" s="74">
        <v>0.6</v>
      </c>
      <c r="U29" s="74">
        <v>0.9</v>
      </c>
    </row>
    <row r="30" spans="1:21" s="41" customFormat="1" ht="69" customHeight="1" outlineLevel="1">
      <c r="A30" s="34" t="s">
        <v>132</v>
      </c>
      <c r="B30" s="42" t="s">
        <v>131</v>
      </c>
      <c r="C30" s="26" t="s">
        <v>96</v>
      </c>
      <c r="D30" s="26">
        <v>0.9</v>
      </c>
      <c r="E30" s="26">
        <v>1</v>
      </c>
      <c r="F30" s="26">
        <v>1</v>
      </c>
      <c r="G30" s="26">
        <v>1</v>
      </c>
      <c r="H30" s="26">
        <v>1</v>
      </c>
      <c r="I30" s="99">
        <v>1</v>
      </c>
      <c r="J30" s="26">
        <v>0.9</v>
      </c>
      <c r="K30" s="26">
        <v>1</v>
      </c>
      <c r="L30" s="26">
        <v>1</v>
      </c>
      <c r="M30" s="26">
        <v>1</v>
      </c>
      <c r="N30" s="74">
        <v>0.6</v>
      </c>
      <c r="O30" s="74">
        <v>0.6</v>
      </c>
      <c r="P30" s="74">
        <v>0.6</v>
      </c>
      <c r="Q30" s="74">
        <v>0.6</v>
      </c>
      <c r="R30" s="74">
        <v>0.6</v>
      </c>
      <c r="S30" s="74">
        <v>0.9</v>
      </c>
      <c r="T30" s="74">
        <v>0.6</v>
      </c>
      <c r="U30" s="74">
        <v>0.9</v>
      </c>
    </row>
    <row r="31" spans="1:21" s="41" customFormat="1" ht="36.75" customHeight="1" outlineLevel="1">
      <c r="A31" s="34"/>
      <c r="B31" s="42"/>
      <c r="C31" s="64" t="s">
        <v>218</v>
      </c>
      <c r="D31" s="65">
        <f>AVERAGE(D8:D30)</f>
        <v>0.9768115942028983</v>
      </c>
      <c r="E31" s="65">
        <f aca="true" t="shared" si="8" ref="E31:U31">AVERAGE(E8:E30)</f>
        <v>0.936231884057971</v>
      </c>
      <c r="F31" s="65">
        <f>AVERAGE(F8:F30)</f>
        <v>1</v>
      </c>
      <c r="G31" s="65">
        <f t="shared" si="8"/>
        <v>0.9710144927536233</v>
      </c>
      <c r="H31" s="65">
        <f t="shared" si="8"/>
        <v>1</v>
      </c>
      <c r="I31" s="100">
        <f t="shared" si="8"/>
        <v>1</v>
      </c>
      <c r="J31" s="65">
        <f t="shared" si="8"/>
        <v>0.9536231884057971</v>
      </c>
      <c r="K31" s="65">
        <f t="shared" si="8"/>
        <v>1</v>
      </c>
      <c r="L31" s="65">
        <f t="shared" si="8"/>
        <v>1</v>
      </c>
      <c r="M31" s="65">
        <f t="shared" si="8"/>
        <v>1</v>
      </c>
      <c r="N31" s="65">
        <f t="shared" si="8"/>
        <v>0.9304347826086959</v>
      </c>
      <c r="O31" s="65">
        <f>AVERAGE(O8:O30)</f>
        <v>0.9304347826086959</v>
      </c>
      <c r="P31" s="65">
        <f t="shared" si="8"/>
        <v>0.9304347826086959</v>
      </c>
      <c r="Q31" s="65">
        <f t="shared" si="8"/>
        <v>0.9173913043478265</v>
      </c>
      <c r="R31" s="65">
        <f t="shared" si="8"/>
        <v>0.9304347826086959</v>
      </c>
      <c r="S31" s="65">
        <f t="shared" si="8"/>
        <v>0.9826086956521737</v>
      </c>
      <c r="T31" s="65">
        <f t="shared" si="8"/>
        <v>0.8898550724637684</v>
      </c>
      <c r="U31" s="65">
        <f t="shared" si="8"/>
        <v>0.9826086956521737</v>
      </c>
    </row>
    <row r="32" spans="1:21" ht="15">
      <c r="A32" s="129" t="s">
        <v>19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21" s="40" customFormat="1" ht="61.5" customHeight="1">
      <c r="A33" s="133" t="s">
        <v>177</v>
      </c>
      <c r="B33" s="133"/>
      <c r="C33" s="58" t="s">
        <v>187</v>
      </c>
      <c r="D33" s="50">
        <f>AVERAGE(D34:D37)</f>
        <v>0.625</v>
      </c>
      <c r="E33" s="50">
        <f aca="true" t="shared" si="9" ref="E33:U33">AVERAGE(E34:E37)</f>
        <v>0.375</v>
      </c>
      <c r="F33" s="50">
        <f t="shared" si="9"/>
        <v>0.75</v>
      </c>
      <c r="G33" s="50">
        <f t="shared" si="9"/>
        <v>0.75</v>
      </c>
      <c r="H33" s="50">
        <f t="shared" si="9"/>
        <v>0.75</v>
      </c>
      <c r="I33" s="95">
        <f t="shared" si="9"/>
        <v>0.375</v>
      </c>
      <c r="J33" s="50">
        <f t="shared" si="9"/>
        <v>0.5</v>
      </c>
      <c r="K33" s="50">
        <f t="shared" si="9"/>
        <v>0.75</v>
      </c>
      <c r="L33" s="50">
        <f t="shared" si="9"/>
        <v>0.625</v>
      </c>
      <c r="M33" s="50">
        <f t="shared" si="9"/>
        <v>0.5</v>
      </c>
      <c r="N33" s="50">
        <f t="shared" si="9"/>
        <v>0.5</v>
      </c>
      <c r="O33" s="50">
        <f t="shared" si="9"/>
        <v>0.6666666666666666</v>
      </c>
      <c r="P33" s="50">
        <f t="shared" si="9"/>
        <v>1</v>
      </c>
      <c r="Q33" s="50">
        <f t="shared" si="9"/>
        <v>0.6666666666666666</v>
      </c>
      <c r="R33" s="50">
        <f t="shared" si="9"/>
        <v>0.8333333333333334</v>
      </c>
      <c r="S33" s="50">
        <f t="shared" si="9"/>
        <v>0.6666666666666666</v>
      </c>
      <c r="T33" s="50">
        <f t="shared" si="9"/>
        <v>0.3333333333333333</v>
      </c>
      <c r="U33" s="50">
        <f t="shared" si="9"/>
        <v>0.3333333333333333</v>
      </c>
    </row>
    <row r="34" spans="1:21" s="37" customFormat="1" ht="90" outlineLevel="1">
      <c r="A34" s="59" t="s">
        <v>179</v>
      </c>
      <c r="B34" s="38" t="s">
        <v>178</v>
      </c>
      <c r="C34" s="58" t="s">
        <v>186</v>
      </c>
      <c r="D34" s="57">
        <v>0.5</v>
      </c>
      <c r="E34" s="57">
        <v>0</v>
      </c>
      <c r="F34" s="58">
        <v>1</v>
      </c>
      <c r="G34" s="57">
        <v>1</v>
      </c>
      <c r="H34" s="39">
        <v>1</v>
      </c>
      <c r="I34" s="97">
        <v>0.5</v>
      </c>
      <c r="J34" s="57">
        <v>0.5</v>
      </c>
      <c r="K34" s="57">
        <v>1</v>
      </c>
      <c r="L34" s="57">
        <v>0.5</v>
      </c>
      <c r="M34" s="57">
        <v>0.5</v>
      </c>
      <c r="N34" s="57">
        <v>0.5</v>
      </c>
      <c r="O34" s="57">
        <v>1</v>
      </c>
      <c r="P34" s="57">
        <v>1</v>
      </c>
      <c r="Q34" s="57">
        <v>1</v>
      </c>
      <c r="R34" s="57">
        <v>0.5</v>
      </c>
      <c r="S34" s="57">
        <v>0.5</v>
      </c>
      <c r="T34" s="57">
        <v>0.5</v>
      </c>
      <c r="U34" s="57">
        <v>0</v>
      </c>
    </row>
    <row r="35" spans="1:21" s="37" customFormat="1" ht="45" outlineLevel="1">
      <c r="A35" s="59" t="s">
        <v>181</v>
      </c>
      <c r="B35" s="38" t="s">
        <v>180</v>
      </c>
      <c r="C35" s="58" t="s">
        <v>186</v>
      </c>
      <c r="D35" s="57">
        <v>1</v>
      </c>
      <c r="E35" s="57">
        <v>0.5</v>
      </c>
      <c r="F35" s="58">
        <v>1</v>
      </c>
      <c r="G35" s="57">
        <v>1</v>
      </c>
      <c r="H35" s="58">
        <v>1</v>
      </c>
      <c r="I35" s="97">
        <v>1</v>
      </c>
      <c r="J35" s="57">
        <v>1</v>
      </c>
      <c r="K35" s="57">
        <v>1</v>
      </c>
      <c r="L35" s="57">
        <v>1</v>
      </c>
      <c r="M35" s="57">
        <v>0.5</v>
      </c>
      <c r="N35" s="57">
        <v>1</v>
      </c>
      <c r="O35" s="57">
        <v>0.5</v>
      </c>
      <c r="P35" s="57">
        <v>1</v>
      </c>
      <c r="Q35" s="57">
        <v>1</v>
      </c>
      <c r="R35" s="57">
        <v>1</v>
      </c>
      <c r="S35" s="57">
        <v>1</v>
      </c>
      <c r="T35" s="57">
        <v>0.5</v>
      </c>
      <c r="U35" s="57">
        <v>0.5</v>
      </c>
    </row>
    <row r="36" spans="1:21" s="37" customFormat="1" ht="45" outlineLevel="1">
      <c r="A36" s="59" t="s">
        <v>183</v>
      </c>
      <c r="B36" s="38" t="s">
        <v>182</v>
      </c>
      <c r="C36" s="58" t="s">
        <v>186</v>
      </c>
      <c r="D36" s="57">
        <v>1</v>
      </c>
      <c r="E36" s="57">
        <v>0</v>
      </c>
      <c r="F36" s="58">
        <v>1</v>
      </c>
      <c r="G36" s="57">
        <v>1</v>
      </c>
      <c r="H36" s="58">
        <v>1</v>
      </c>
      <c r="I36" s="97">
        <v>0</v>
      </c>
      <c r="J36" s="57">
        <v>0.5</v>
      </c>
      <c r="K36" s="57">
        <v>1</v>
      </c>
      <c r="L36" s="57">
        <v>1</v>
      </c>
      <c r="M36" s="57">
        <v>1</v>
      </c>
      <c r="N36" s="57">
        <v>0</v>
      </c>
      <c r="O36" s="57">
        <v>0.5</v>
      </c>
      <c r="P36" s="57">
        <v>1</v>
      </c>
      <c r="Q36" s="57">
        <v>0</v>
      </c>
      <c r="R36" s="57">
        <v>1</v>
      </c>
      <c r="S36" s="57">
        <v>0.5</v>
      </c>
      <c r="T36" s="57">
        <v>0</v>
      </c>
      <c r="U36" s="57">
        <v>0.5</v>
      </c>
    </row>
    <row r="37" spans="1:21" s="37" customFormat="1" ht="45" outlineLevel="1">
      <c r="A37" s="59" t="s">
        <v>185</v>
      </c>
      <c r="B37" s="38" t="s">
        <v>184</v>
      </c>
      <c r="C37" s="58" t="s">
        <v>186</v>
      </c>
      <c r="D37" s="57">
        <v>0</v>
      </c>
      <c r="E37" s="57">
        <v>1</v>
      </c>
      <c r="F37" s="58">
        <v>0</v>
      </c>
      <c r="G37" s="57">
        <v>0</v>
      </c>
      <c r="H37" s="58">
        <v>0</v>
      </c>
      <c r="I37" s="97">
        <v>0</v>
      </c>
      <c r="J37" s="57">
        <v>0</v>
      </c>
      <c r="K37" s="57">
        <v>0</v>
      </c>
      <c r="L37" s="57">
        <v>0</v>
      </c>
      <c r="M37" s="57">
        <v>0</v>
      </c>
      <c r="N37" s="84" t="s">
        <v>208</v>
      </c>
      <c r="O37" s="84" t="s">
        <v>208</v>
      </c>
      <c r="P37" s="84" t="s">
        <v>208</v>
      </c>
      <c r="Q37" s="84" t="s">
        <v>208</v>
      </c>
      <c r="R37" s="84" t="s">
        <v>208</v>
      </c>
      <c r="S37" s="84" t="s">
        <v>208</v>
      </c>
      <c r="T37" s="84" t="s">
        <v>208</v>
      </c>
      <c r="U37" s="84" t="s">
        <v>208</v>
      </c>
    </row>
    <row r="38" spans="1:21" ht="92.25" customHeight="1">
      <c r="A38" s="131" t="s">
        <v>175</v>
      </c>
      <c r="B38" s="131"/>
      <c r="C38" s="26" t="s">
        <v>96</v>
      </c>
      <c r="D38" s="27">
        <v>0.6</v>
      </c>
      <c r="E38" s="27">
        <v>0.9</v>
      </c>
      <c r="F38" s="27">
        <v>1</v>
      </c>
      <c r="G38" s="27">
        <v>1</v>
      </c>
      <c r="H38" s="27">
        <v>1</v>
      </c>
      <c r="I38" s="98">
        <v>1</v>
      </c>
      <c r="J38" s="27">
        <v>0.6</v>
      </c>
      <c r="K38" s="27">
        <v>0.9</v>
      </c>
      <c r="L38" s="27">
        <v>0.9</v>
      </c>
      <c r="M38" s="27">
        <v>1</v>
      </c>
      <c r="N38" s="27">
        <v>0.3</v>
      </c>
      <c r="O38" s="27">
        <v>0.3</v>
      </c>
      <c r="P38" s="27">
        <v>0.3</v>
      </c>
      <c r="Q38" s="27">
        <v>0.3</v>
      </c>
      <c r="R38" s="27">
        <v>0.3</v>
      </c>
      <c r="S38" s="27">
        <v>0.6</v>
      </c>
      <c r="T38" s="27">
        <v>0.6</v>
      </c>
      <c r="U38" s="27">
        <v>0.3</v>
      </c>
    </row>
    <row r="39" spans="1:21" ht="69" customHeight="1">
      <c r="A39" s="104" t="s">
        <v>194</v>
      </c>
      <c r="B39" s="105"/>
      <c r="C39" s="26" t="s">
        <v>195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I39" s="98">
        <v>1</v>
      </c>
      <c r="J39" s="27">
        <v>1</v>
      </c>
      <c r="K39" s="27">
        <v>1</v>
      </c>
      <c r="L39" s="27">
        <v>1</v>
      </c>
      <c r="M39" s="27">
        <v>1</v>
      </c>
      <c r="N39" s="27">
        <v>1</v>
      </c>
      <c r="O39" s="27">
        <v>1</v>
      </c>
      <c r="P39" s="27">
        <v>1</v>
      </c>
      <c r="Q39" s="27">
        <v>1</v>
      </c>
      <c r="R39" s="27">
        <v>1</v>
      </c>
      <c r="S39" s="27">
        <v>1</v>
      </c>
      <c r="T39" s="27">
        <v>0</v>
      </c>
      <c r="U39" s="27">
        <v>1</v>
      </c>
    </row>
    <row r="40" spans="1:21" ht="74.25" customHeight="1">
      <c r="A40" s="104" t="s">
        <v>191</v>
      </c>
      <c r="B40" s="105"/>
      <c r="C40" s="26" t="s">
        <v>96</v>
      </c>
      <c r="D40" s="27">
        <v>0.6</v>
      </c>
      <c r="E40" s="27">
        <v>1</v>
      </c>
      <c r="F40" s="27">
        <v>1</v>
      </c>
      <c r="G40" s="27">
        <v>1</v>
      </c>
      <c r="H40" s="27">
        <v>0</v>
      </c>
      <c r="I40" s="98">
        <v>1</v>
      </c>
      <c r="J40" s="27">
        <v>1</v>
      </c>
      <c r="K40" s="27">
        <v>1</v>
      </c>
      <c r="L40" s="27">
        <v>0.9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</row>
    <row r="41" spans="1:21" ht="96" customHeight="1">
      <c r="A41" s="131" t="s">
        <v>141</v>
      </c>
      <c r="B41" s="131"/>
      <c r="C41" s="26" t="s">
        <v>190</v>
      </c>
      <c r="D41" s="27">
        <f>AVERAGE(D42:D45)</f>
        <v>0.675</v>
      </c>
      <c r="E41" s="73">
        <v>1</v>
      </c>
      <c r="F41" s="73">
        <v>1</v>
      </c>
      <c r="G41" s="27">
        <f aca="true" t="shared" si="10" ref="G41:U41">AVERAGE(G42:G45)</f>
        <v>1</v>
      </c>
      <c r="H41" s="27">
        <f t="shared" si="10"/>
        <v>0.95</v>
      </c>
      <c r="I41" s="98">
        <v>1</v>
      </c>
      <c r="J41" s="73">
        <v>1</v>
      </c>
      <c r="K41" s="73">
        <v>0.975</v>
      </c>
      <c r="L41" s="73">
        <v>1</v>
      </c>
      <c r="M41" s="27">
        <f t="shared" si="10"/>
        <v>0.9249999999999999</v>
      </c>
      <c r="N41" s="27">
        <f t="shared" si="10"/>
        <v>0.6</v>
      </c>
      <c r="O41" s="27">
        <f t="shared" si="10"/>
        <v>0.6</v>
      </c>
      <c r="P41" s="27">
        <f t="shared" si="10"/>
        <v>0.6</v>
      </c>
      <c r="Q41" s="27">
        <f t="shared" si="10"/>
        <v>0.6</v>
      </c>
      <c r="R41" s="27">
        <f t="shared" si="10"/>
        <v>0.6</v>
      </c>
      <c r="S41" s="27">
        <f t="shared" si="10"/>
        <v>0.9</v>
      </c>
      <c r="T41" s="27">
        <f t="shared" si="10"/>
        <v>0.6</v>
      </c>
      <c r="U41" s="27">
        <f t="shared" si="10"/>
        <v>0.6</v>
      </c>
    </row>
    <row r="42" spans="1:21" ht="15" customHeight="1" outlineLevel="1">
      <c r="A42" s="56" t="s">
        <v>115</v>
      </c>
      <c r="B42" s="36" t="s">
        <v>139</v>
      </c>
      <c r="C42" s="26" t="s">
        <v>96</v>
      </c>
      <c r="D42" s="74">
        <v>0.9</v>
      </c>
      <c r="E42" s="74">
        <v>1</v>
      </c>
      <c r="F42" s="74">
        <v>1</v>
      </c>
      <c r="G42" s="74">
        <v>1</v>
      </c>
      <c r="H42" s="74">
        <v>1</v>
      </c>
      <c r="I42" s="98">
        <v>1</v>
      </c>
      <c r="J42" s="77">
        <v>1</v>
      </c>
      <c r="K42" s="77">
        <v>1</v>
      </c>
      <c r="L42" s="77">
        <v>1</v>
      </c>
      <c r="M42" s="77">
        <v>1</v>
      </c>
      <c r="N42" s="26">
        <v>0.6</v>
      </c>
      <c r="O42" s="26">
        <v>0.6</v>
      </c>
      <c r="P42" s="26">
        <v>0.6</v>
      </c>
      <c r="Q42" s="26">
        <v>0.6</v>
      </c>
      <c r="R42" s="26">
        <v>0.6</v>
      </c>
      <c r="S42" s="26">
        <v>0.9</v>
      </c>
      <c r="T42" s="26">
        <v>0.6</v>
      </c>
      <c r="U42" s="26">
        <v>0.6</v>
      </c>
    </row>
    <row r="43" spans="1:21" ht="15" customHeight="1" outlineLevel="1">
      <c r="A43" s="56" t="s">
        <v>117</v>
      </c>
      <c r="B43" s="35" t="s">
        <v>138</v>
      </c>
      <c r="C43" s="26" t="s">
        <v>96</v>
      </c>
      <c r="D43" s="74">
        <v>0.9</v>
      </c>
      <c r="E43" s="74">
        <v>1</v>
      </c>
      <c r="F43" s="74">
        <v>1</v>
      </c>
      <c r="G43" s="74">
        <v>1</v>
      </c>
      <c r="H43" s="74">
        <v>0.9</v>
      </c>
      <c r="I43" s="98">
        <v>1</v>
      </c>
      <c r="J43" s="77">
        <v>1</v>
      </c>
      <c r="K43" s="77">
        <v>1</v>
      </c>
      <c r="L43" s="77">
        <v>1</v>
      </c>
      <c r="M43" s="77">
        <v>0.9</v>
      </c>
      <c r="N43" s="74" t="s">
        <v>208</v>
      </c>
      <c r="O43" s="74" t="s">
        <v>208</v>
      </c>
      <c r="P43" s="74" t="s">
        <v>208</v>
      </c>
      <c r="Q43" s="74" t="s">
        <v>208</v>
      </c>
      <c r="R43" s="74" t="s">
        <v>208</v>
      </c>
      <c r="S43" s="74" t="s">
        <v>208</v>
      </c>
      <c r="T43" s="74" t="s">
        <v>208</v>
      </c>
      <c r="U43" s="74" t="s">
        <v>208</v>
      </c>
    </row>
    <row r="44" spans="1:21" ht="15" customHeight="1" outlineLevel="1">
      <c r="A44" s="56" t="s">
        <v>119</v>
      </c>
      <c r="B44" s="35" t="s">
        <v>137</v>
      </c>
      <c r="C44" s="26" t="s">
        <v>96</v>
      </c>
      <c r="D44" s="74">
        <v>0.3</v>
      </c>
      <c r="E44" s="74">
        <v>1</v>
      </c>
      <c r="F44" s="74">
        <v>1</v>
      </c>
      <c r="G44" s="74">
        <v>1</v>
      </c>
      <c r="H44" s="74">
        <v>1</v>
      </c>
      <c r="I44" s="98">
        <v>1</v>
      </c>
      <c r="J44" s="77">
        <v>1</v>
      </c>
      <c r="K44" s="77">
        <v>1</v>
      </c>
      <c r="L44" s="77">
        <v>1</v>
      </c>
      <c r="M44" s="77">
        <v>0.9</v>
      </c>
      <c r="N44" s="26">
        <v>0.6</v>
      </c>
      <c r="O44" s="26">
        <v>0.6</v>
      </c>
      <c r="P44" s="26">
        <v>0.6</v>
      </c>
      <c r="Q44" s="26">
        <v>0.6</v>
      </c>
      <c r="R44" s="26">
        <v>0.6</v>
      </c>
      <c r="S44" s="26">
        <v>0.9</v>
      </c>
      <c r="T44" s="26">
        <v>0.6</v>
      </c>
      <c r="U44" s="26">
        <v>0.6</v>
      </c>
    </row>
    <row r="45" spans="1:21" ht="15" customHeight="1" outlineLevel="1">
      <c r="A45" s="56" t="s">
        <v>136</v>
      </c>
      <c r="B45" s="36" t="s">
        <v>135</v>
      </c>
      <c r="C45" s="26" t="s">
        <v>96</v>
      </c>
      <c r="D45" s="74">
        <v>0.6</v>
      </c>
      <c r="E45" s="74">
        <v>1</v>
      </c>
      <c r="F45" s="74">
        <v>1</v>
      </c>
      <c r="G45" s="74">
        <v>1</v>
      </c>
      <c r="H45" s="74">
        <v>0.9</v>
      </c>
      <c r="I45" s="98">
        <v>1</v>
      </c>
      <c r="J45" s="77">
        <v>1</v>
      </c>
      <c r="K45" s="77">
        <v>0.9</v>
      </c>
      <c r="L45" s="77">
        <v>1</v>
      </c>
      <c r="M45" s="77">
        <v>0.9</v>
      </c>
      <c r="N45" s="74" t="s">
        <v>208</v>
      </c>
      <c r="O45" s="74" t="s">
        <v>208</v>
      </c>
      <c r="P45" s="74" t="s">
        <v>208</v>
      </c>
      <c r="Q45" s="74" t="s">
        <v>208</v>
      </c>
      <c r="R45" s="74" t="s">
        <v>208</v>
      </c>
      <c r="S45" s="74" t="s">
        <v>208</v>
      </c>
      <c r="T45" s="74" t="s">
        <v>208</v>
      </c>
      <c r="U45" s="74" t="s">
        <v>208</v>
      </c>
    </row>
    <row r="46" spans="1:21" ht="26.25" customHeight="1" outlineLevel="1">
      <c r="A46" s="56"/>
      <c r="B46" s="36"/>
      <c r="C46" s="64" t="s">
        <v>218</v>
      </c>
      <c r="D46" s="65">
        <f aca="true" t="shared" si="11" ref="D46:U46">AVERAGE(D33:D45)</f>
        <v>0.6692307692307692</v>
      </c>
      <c r="E46" s="65">
        <f>AVERAGE(E33:E45)</f>
        <v>0.7519230769230769</v>
      </c>
      <c r="F46" s="65">
        <f>AVERAGE(F33:F45)</f>
        <v>0.9038461538461539</v>
      </c>
      <c r="G46" s="65">
        <f t="shared" si="11"/>
        <v>0.9038461538461539</v>
      </c>
      <c r="H46" s="65">
        <f t="shared" si="11"/>
        <v>0.8076923076923077</v>
      </c>
      <c r="I46" s="100">
        <f t="shared" si="11"/>
        <v>0.7596153846153846</v>
      </c>
      <c r="J46" s="65">
        <f t="shared" si="11"/>
        <v>0.7769230769230769</v>
      </c>
      <c r="K46" s="65">
        <f t="shared" si="11"/>
        <v>0.8865384615384616</v>
      </c>
      <c r="L46" s="65">
        <f t="shared" si="11"/>
        <v>0.8403846153846154</v>
      </c>
      <c r="M46" s="65">
        <f t="shared" si="11"/>
        <v>0.7788461538461539</v>
      </c>
      <c r="N46" s="65">
        <f t="shared" si="11"/>
        <v>0.6099999999999999</v>
      </c>
      <c r="O46" s="65">
        <f t="shared" si="11"/>
        <v>0.6766666666666665</v>
      </c>
      <c r="P46" s="65">
        <f t="shared" si="11"/>
        <v>0.8099999999999999</v>
      </c>
      <c r="Q46" s="65">
        <f t="shared" si="11"/>
        <v>0.6766666666666665</v>
      </c>
      <c r="R46" s="65">
        <f t="shared" si="11"/>
        <v>0.7433333333333332</v>
      </c>
      <c r="S46" s="65">
        <f t="shared" si="11"/>
        <v>0.7966666666666667</v>
      </c>
      <c r="T46" s="65">
        <f t="shared" si="11"/>
        <v>0.4733333333333333</v>
      </c>
      <c r="U46" s="65">
        <f t="shared" si="11"/>
        <v>0.5433333333333332</v>
      </c>
    </row>
    <row r="47" spans="1:21" ht="15">
      <c r="A47" s="129" t="s">
        <v>207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1:21" ht="93" customHeight="1">
      <c r="A48" s="132" t="s">
        <v>174</v>
      </c>
      <c r="B48" s="132"/>
      <c r="C48" s="26" t="s">
        <v>140</v>
      </c>
      <c r="D48" s="27">
        <v>1</v>
      </c>
      <c r="E48" s="27">
        <v>1</v>
      </c>
      <c r="F48" s="27">
        <v>1</v>
      </c>
      <c r="G48" s="73" t="s">
        <v>208</v>
      </c>
      <c r="H48" s="73" t="s">
        <v>208</v>
      </c>
      <c r="I48" s="98">
        <v>1</v>
      </c>
      <c r="J48" s="27">
        <v>1</v>
      </c>
      <c r="K48" s="73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</row>
    <row r="49" spans="1:21" ht="93" customHeight="1">
      <c r="A49" s="132" t="s">
        <v>236</v>
      </c>
      <c r="B49" s="132"/>
      <c r="C49" s="74" t="s">
        <v>237</v>
      </c>
      <c r="D49" s="27">
        <v>1</v>
      </c>
      <c r="E49" s="27">
        <v>1</v>
      </c>
      <c r="F49" s="27">
        <v>1</v>
      </c>
      <c r="G49" s="73" t="s">
        <v>208</v>
      </c>
      <c r="H49" s="73" t="s">
        <v>208</v>
      </c>
      <c r="I49" s="98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  <c r="Q49" s="27">
        <v>1</v>
      </c>
      <c r="R49" s="27">
        <v>1</v>
      </c>
      <c r="S49" s="27">
        <v>1</v>
      </c>
      <c r="T49" s="27">
        <v>1</v>
      </c>
      <c r="U49" s="27">
        <v>1</v>
      </c>
    </row>
    <row r="50" spans="1:21" ht="26.25" customHeight="1" outlineLevel="1">
      <c r="A50" s="56"/>
      <c r="B50" s="36"/>
      <c r="C50" s="64" t="s">
        <v>218</v>
      </c>
      <c r="D50" s="65">
        <f>AVERAGE(D48:D49)</f>
        <v>1</v>
      </c>
      <c r="E50" s="65">
        <f aca="true" t="shared" si="12" ref="E50:U50">AVERAGE(E48:E49)</f>
        <v>1</v>
      </c>
      <c r="F50" s="65">
        <f t="shared" si="12"/>
        <v>1</v>
      </c>
      <c r="G50" s="65" t="e">
        <f t="shared" si="12"/>
        <v>#DIV/0!</v>
      </c>
      <c r="H50" s="65" t="e">
        <f t="shared" si="12"/>
        <v>#DIV/0!</v>
      </c>
      <c r="I50" s="100">
        <f t="shared" si="12"/>
        <v>1</v>
      </c>
      <c r="J50" s="65">
        <f t="shared" si="12"/>
        <v>1</v>
      </c>
      <c r="K50" s="65">
        <f t="shared" si="12"/>
        <v>1</v>
      </c>
      <c r="L50" s="65">
        <f t="shared" si="12"/>
        <v>1</v>
      </c>
      <c r="M50" s="65">
        <f t="shared" si="12"/>
        <v>1</v>
      </c>
      <c r="N50" s="65">
        <f t="shared" si="12"/>
        <v>1</v>
      </c>
      <c r="O50" s="65">
        <f t="shared" si="12"/>
        <v>1</v>
      </c>
      <c r="P50" s="65">
        <f t="shared" si="12"/>
        <v>1</v>
      </c>
      <c r="Q50" s="65">
        <f t="shared" si="12"/>
        <v>1</v>
      </c>
      <c r="R50" s="65">
        <f t="shared" si="12"/>
        <v>1</v>
      </c>
      <c r="S50" s="65">
        <f t="shared" si="12"/>
        <v>1</v>
      </c>
      <c r="T50" s="65">
        <f t="shared" si="12"/>
        <v>1</v>
      </c>
      <c r="U50" s="65">
        <f t="shared" si="12"/>
        <v>1</v>
      </c>
    </row>
    <row r="51" spans="1:21" ht="15">
      <c r="A51" s="129" t="s">
        <v>34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</row>
    <row r="52" spans="1:21" ht="78" customHeight="1">
      <c r="A52" s="131" t="s">
        <v>173</v>
      </c>
      <c r="B52" s="131"/>
      <c r="C52" s="26" t="s">
        <v>96</v>
      </c>
      <c r="D52" s="27">
        <v>1</v>
      </c>
      <c r="E52" s="27">
        <v>1</v>
      </c>
      <c r="F52" s="27">
        <v>1</v>
      </c>
      <c r="G52" s="27">
        <v>1</v>
      </c>
      <c r="H52" s="27">
        <v>1</v>
      </c>
      <c r="I52" s="98">
        <v>1</v>
      </c>
      <c r="J52" s="27">
        <v>1</v>
      </c>
      <c r="K52" s="27">
        <v>1</v>
      </c>
      <c r="L52" s="27">
        <v>1</v>
      </c>
      <c r="M52" s="27">
        <v>1</v>
      </c>
      <c r="N52" s="27">
        <v>0.6</v>
      </c>
      <c r="O52" s="27">
        <v>0.6</v>
      </c>
      <c r="P52" s="27">
        <v>0.6</v>
      </c>
      <c r="Q52" s="27">
        <v>0.6</v>
      </c>
      <c r="R52" s="27">
        <v>0.6</v>
      </c>
      <c r="S52" s="27">
        <v>0.9</v>
      </c>
      <c r="T52" s="27">
        <v>0.9</v>
      </c>
      <c r="U52" s="27">
        <v>0.6</v>
      </c>
    </row>
    <row r="53" spans="1:21" ht="78" customHeight="1">
      <c r="A53" s="131" t="s">
        <v>172</v>
      </c>
      <c r="B53" s="131"/>
      <c r="C53" s="26" t="s">
        <v>96</v>
      </c>
      <c r="D53" s="27">
        <v>0.6</v>
      </c>
      <c r="E53" s="27">
        <v>1</v>
      </c>
      <c r="F53" s="27">
        <v>0.9</v>
      </c>
      <c r="G53" s="27">
        <v>1</v>
      </c>
      <c r="H53" s="27">
        <v>0.9</v>
      </c>
      <c r="I53" s="98">
        <v>1</v>
      </c>
      <c r="J53" s="27">
        <v>0.6</v>
      </c>
      <c r="K53" s="27">
        <v>0.9</v>
      </c>
      <c r="L53" s="27">
        <v>0.9</v>
      </c>
      <c r="M53" s="27">
        <v>1</v>
      </c>
      <c r="N53" s="27">
        <v>0.6</v>
      </c>
      <c r="O53" s="27">
        <v>0.6</v>
      </c>
      <c r="P53" s="27">
        <v>0.6</v>
      </c>
      <c r="Q53" s="27">
        <v>0.6</v>
      </c>
      <c r="R53" s="27">
        <v>0.6</v>
      </c>
      <c r="S53" s="27">
        <v>0.9</v>
      </c>
      <c r="T53" s="27">
        <v>0.9</v>
      </c>
      <c r="U53" s="27">
        <v>0.6</v>
      </c>
    </row>
    <row r="54" spans="1:21" ht="87" customHeight="1">
      <c r="A54" s="104" t="s">
        <v>192</v>
      </c>
      <c r="B54" s="105"/>
      <c r="C54" s="26" t="s">
        <v>96</v>
      </c>
      <c r="D54" s="73">
        <v>0.3</v>
      </c>
      <c r="E54" s="27">
        <v>0.6</v>
      </c>
      <c r="F54" s="27">
        <v>0.3</v>
      </c>
      <c r="G54" s="27">
        <v>1</v>
      </c>
      <c r="H54" s="27">
        <v>1</v>
      </c>
      <c r="I54" s="98">
        <v>1</v>
      </c>
      <c r="J54" s="27">
        <v>0.3</v>
      </c>
      <c r="K54" s="27">
        <v>0.6</v>
      </c>
      <c r="L54" s="27">
        <v>0.9</v>
      </c>
      <c r="M54" s="27">
        <v>1</v>
      </c>
      <c r="N54" s="73" t="s">
        <v>208</v>
      </c>
      <c r="O54" s="73" t="s">
        <v>208</v>
      </c>
      <c r="P54" s="73" t="s">
        <v>208</v>
      </c>
      <c r="Q54" s="73" t="s">
        <v>208</v>
      </c>
      <c r="R54" s="73" t="s">
        <v>208</v>
      </c>
      <c r="S54" s="73" t="s">
        <v>208</v>
      </c>
      <c r="T54" s="73" t="s">
        <v>208</v>
      </c>
      <c r="U54" s="73" t="s">
        <v>208</v>
      </c>
    </row>
    <row r="55" spans="1:21" ht="37.5" customHeight="1">
      <c r="A55" s="70"/>
      <c r="B55" s="71"/>
      <c r="C55" s="64" t="s">
        <v>218</v>
      </c>
      <c r="D55" s="65">
        <f>AVERAGE(D52:D54)</f>
        <v>0.6333333333333334</v>
      </c>
      <c r="E55" s="65">
        <f aca="true" t="shared" si="13" ref="E55:U55">AVERAGE(E52:E54)</f>
        <v>0.8666666666666667</v>
      </c>
      <c r="F55" s="65">
        <f>AVERAGE(F52:F54)</f>
        <v>0.7333333333333333</v>
      </c>
      <c r="G55" s="65">
        <f t="shared" si="13"/>
        <v>1</v>
      </c>
      <c r="H55" s="65">
        <f t="shared" si="13"/>
        <v>0.9666666666666667</v>
      </c>
      <c r="I55" s="100">
        <f t="shared" si="13"/>
        <v>1</v>
      </c>
      <c r="J55" s="65">
        <f t="shared" si="13"/>
        <v>0.6333333333333334</v>
      </c>
      <c r="K55" s="65">
        <f t="shared" si="13"/>
        <v>0.8333333333333334</v>
      </c>
      <c r="L55" s="65">
        <f t="shared" si="13"/>
        <v>0.9333333333333332</v>
      </c>
      <c r="M55" s="65">
        <f t="shared" si="13"/>
        <v>1</v>
      </c>
      <c r="N55" s="65">
        <f t="shared" si="13"/>
        <v>0.6</v>
      </c>
      <c r="O55" s="65">
        <f t="shared" si="13"/>
        <v>0.6</v>
      </c>
      <c r="P55" s="65">
        <f t="shared" si="13"/>
        <v>0.6</v>
      </c>
      <c r="Q55" s="65">
        <f t="shared" si="13"/>
        <v>0.6</v>
      </c>
      <c r="R55" s="65">
        <f t="shared" si="13"/>
        <v>0.6</v>
      </c>
      <c r="S55" s="65">
        <f t="shared" si="13"/>
        <v>0.9</v>
      </c>
      <c r="T55" s="65">
        <f t="shared" si="13"/>
        <v>0.9</v>
      </c>
      <c r="U55" s="65">
        <f t="shared" si="13"/>
        <v>0.6</v>
      </c>
    </row>
    <row r="56" spans="1:21" ht="15">
      <c r="A56" s="82" t="s">
        <v>44</v>
      </c>
      <c r="B56" s="86"/>
      <c r="C56" s="87"/>
      <c r="D56" s="87"/>
      <c r="E56" s="87"/>
      <c r="F56" s="87"/>
      <c r="G56" s="87"/>
      <c r="H56" s="87"/>
      <c r="I56" s="101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76.5" customHeight="1">
      <c r="A57" s="131" t="s">
        <v>171</v>
      </c>
      <c r="B57" s="131"/>
      <c r="C57" s="26" t="s">
        <v>96</v>
      </c>
      <c r="D57" s="27">
        <v>0.9</v>
      </c>
      <c r="E57" s="27">
        <v>0.9</v>
      </c>
      <c r="F57" s="27">
        <v>0.9</v>
      </c>
      <c r="G57" s="27">
        <v>1</v>
      </c>
      <c r="H57" s="27">
        <v>1</v>
      </c>
      <c r="I57" s="98">
        <v>0.9</v>
      </c>
      <c r="J57" s="27">
        <v>0.6</v>
      </c>
      <c r="K57" s="27">
        <v>0.9</v>
      </c>
      <c r="L57" s="27">
        <v>0.9</v>
      </c>
      <c r="M57" s="27">
        <v>0.6</v>
      </c>
      <c r="N57" s="27">
        <v>0.6</v>
      </c>
      <c r="O57" s="27">
        <v>0.6</v>
      </c>
      <c r="P57" s="27">
        <v>0.6</v>
      </c>
      <c r="Q57" s="27">
        <v>0.6</v>
      </c>
      <c r="R57" s="27">
        <v>0.6</v>
      </c>
      <c r="S57" s="27">
        <v>0.9</v>
      </c>
      <c r="T57" s="27">
        <v>0.6</v>
      </c>
      <c r="U57" s="27">
        <v>0.6</v>
      </c>
    </row>
    <row r="58" spans="1:21" ht="78.75" customHeight="1">
      <c r="A58" s="131" t="s">
        <v>142</v>
      </c>
      <c r="B58" s="131"/>
      <c r="C58" s="26" t="s">
        <v>193</v>
      </c>
      <c r="D58" s="27">
        <f aca="true" t="shared" si="14" ref="D58:I58">AVERAGE(D59:D71)</f>
        <v>0.9333333333333336</v>
      </c>
      <c r="E58" s="27">
        <f t="shared" si="14"/>
        <v>0.9923076923076923</v>
      </c>
      <c r="F58" s="27">
        <f t="shared" si="14"/>
        <v>0.9615384615384617</v>
      </c>
      <c r="G58" s="27">
        <f t="shared" si="14"/>
        <v>0.9833333333333334</v>
      </c>
      <c r="H58" s="27">
        <f t="shared" si="14"/>
        <v>0.975</v>
      </c>
      <c r="I58" s="98">
        <f t="shared" si="14"/>
        <v>0.9846153846153847</v>
      </c>
      <c r="J58" s="27">
        <f>AVERAGE(J59:J71)</f>
        <v>0.9615384615384616</v>
      </c>
      <c r="K58" s="27">
        <f>AVERAGE(K59:K71)</f>
        <v>0.9923076923076923</v>
      </c>
      <c r="L58" s="27">
        <f>AVERAGE(L59:L71)</f>
        <v>0.9923076923076923</v>
      </c>
      <c r="M58" s="27">
        <f>AVERAGE(M59:M71)</f>
        <v>0.9923076923076923</v>
      </c>
      <c r="N58" s="27">
        <v>0.3</v>
      </c>
      <c r="O58" s="27">
        <v>0.3</v>
      </c>
      <c r="P58" s="27">
        <v>0.3</v>
      </c>
      <c r="Q58" s="27">
        <v>0.3</v>
      </c>
      <c r="R58" s="27">
        <v>0.3</v>
      </c>
      <c r="S58" s="27">
        <v>0.6</v>
      </c>
      <c r="T58" s="27">
        <v>0.3</v>
      </c>
      <c r="U58" s="27">
        <v>0.3</v>
      </c>
    </row>
    <row r="59" spans="1:21" ht="15" customHeight="1" outlineLevel="1">
      <c r="A59" s="33" t="s">
        <v>144</v>
      </c>
      <c r="B59" s="35" t="s">
        <v>143</v>
      </c>
      <c r="C59" s="26" t="s">
        <v>96</v>
      </c>
      <c r="D59" s="27">
        <v>0.9</v>
      </c>
      <c r="E59" s="73">
        <v>1</v>
      </c>
      <c r="F59" s="73">
        <v>1</v>
      </c>
      <c r="G59" s="27">
        <v>1</v>
      </c>
      <c r="H59" s="27">
        <v>0.9</v>
      </c>
      <c r="I59" s="98">
        <v>1</v>
      </c>
      <c r="J59" s="73">
        <v>1</v>
      </c>
      <c r="K59" s="73">
        <v>1</v>
      </c>
      <c r="L59" s="73">
        <v>1</v>
      </c>
      <c r="M59" s="73">
        <v>1</v>
      </c>
      <c r="N59" s="74" t="s">
        <v>208</v>
      </c>
      <c r="O59" s="74" t="s">
        <v>208</v>
      </c>
      <c r="P59" s="74" t="s">
        <v>208</v>
      </c>
      <c r="Q59" s="74" t="s">
        <v>208</v>
      </c>
      <c r="R59" s="74" t="s">
        <v>208</v>
      </c>
      <c r="S59" s="74" t="s">
        <v>208</v>
      </c>
      <c r="T59" s="74" t="s">
        <v>208</v>
      </c>
      <c r="U59" s="74" t="s">
        <v>208</v>
      </c>
    </row>
    <row r="60" spans="1:21" ht="15" customHeight="1" outlineLevel="1">
      <c r="A60" s="33" t="s">
        <v>168</v>
      </c>
      <c r="B60" s="35" t="s">
        <v>167</v>
      </c>
      <c r="C60" s="26" t="s">
        <v>96</v>
      </c>
      <c r="D60" s="27">
        <v>1</v>
      </c>
      <c r="E60" s="73">
        <v>1</v>
      </c>
      <c r="F60" s="73">
        <v>1</v>
      </c>
      <c r="G60" s="27">
        <v>0.9</v>
      </c>
      <c r="H60" s="27">
        <v>0.9</v>
      </c>
      <c r="I60" s="98">
        <v>0.9</v>
      </c>
      <c r="J60" s="73">
        <v>0.9</v>
      </c>
      <c r="K60" s="73">
        <v>1</v>
      </c>
      <c r="L60" s="73">
        <v>1</v>
      </c>
      <c r="M60" s="73">
        <v>1</v>
      </c>
      <c r="N60" s="74" t="s">
        <v>208</v>
      </c>
      <c r="O60" s="74" t="s">
        <v>208</v>
      </c>
      <c r="P60" s="74" t="s">
        <v>208</v>
      </c>
      <c r="Q60" s="74" t="s">
        <v>208</v>
      </c>
      <c r="R60" s="74" t="s">
        <v>208</v>
      </c>
      <c r="S60" s="74" t="s">
        <v>208</v>
      </c>
      <c r="T60" s="74" t="s">
        <v>208</v>
      </c>
      <c r="U60" s="74" t="s">
        <v>208</v>
      </c>
    </row>
    <row r="61" spans="1:21" ht="15" customHeight="1" outlineLevel="1">
      <c r="A61" s="33" t="s">
        <v>166</v>
      </c>
      <c r="B61" s="35" t="s">
        <v>165</v>
      </c>
      <c r="C61" s="26" t="s">
        <v>96</v>
      </c>
      <c r="D61" s="27">
        <v>0.9</v>
      </c>
      <c r="E61" s="73">
        <v>1</v>
      </c>
      <c r="F61" s="73">
        <v>0.9</v>
      </c>
      <c r="G61" s="27">
        <v>1</v>
      </c>
      <c r="H61" s="27">
        <v>1</v>
      </c>
      <c r="I61" s="98">
        <v>1</v>
      </c>
      <c r="J61" s="73">
        <v>1</v>
      </c>
      <c r="K61" s="73">
        <v>1</v>
      </c>
      <c r="L61" s="73">
        <v>1</v>
      </c>
      <c r="M61" s="73">
        <v>1</v>
      </c>
      <c r="N61" s="74" t="s">
        <v>208</v>
      </c>
      <c r="O61" s="74" t="s">
        <v>208</v>
      </c>
      <c r="P61" s="74" t="s">
        <v>208</v>
      </c>
      <c r="Q61" s="74" t="s">
        <v>208</v>
      </c>
      <c r="R61" s="74" t="s">
        <v>208</v>
      </c>
      <c r="S61" s="74" t="s">
        <v>208</v>
      </c>
      <c r="T61" s="74" t="s">
        <v>208</v>
      </c>
      <c r="U61" s="74" t="s">
        <v>208</v>
      </c>
    </row>
    <row r="62" spans="1:21" ht="15" customHeight="1" outlineLevel="1">
      <c r="A62" s="33" t="s">
        <v>164</v>
      </c>
      <c r="B62" s="35" t="s">
        <v>163</v>
      </c>
      <c r="C62" s="26" t="s">
        <v>96</v>
      </c>
      <c r="D62" s="27">
        <v>1</v>
      </c>
      <c r="E62" s="73">
        <v>1</v>
      </c>
      <c r="F62" s="73">
        <v>0.9</v>
      </c>
      <c r="G62" s="27">
        <v>1</v>
      </c>
      <c r="H62" s="27">
        <v>0.9</v>
      </c>
      <c r="I62" s="98">
        <v>1</v>
      </c>
      <c r="J62" s="73">
        <v>1</v>
      </c>
      <c r="K62" s="73">
        <v>1</v>
      </c>
      <c r="L62" s="73">
        <v>1</v>
      </c>
      <c r="M62" s="73">
        <v>1</v>
      </c>
      <c r="N62" s="74" t="s">
        <v>208</v>
      </c>
      <c r="O62" s="74" t="s">
        <v>208</v>
      </c>
      <c r="P62" s="74" t="s">
        <v>208</v>
      </c>
      <c r="Q62" s="74" t="s">
        <v>208</v>
      </c>
      <c r="R62" s="74" t="s">
        <v>208</v>
      </c>
      <c r="S62" s="74" t="s">
        <v>208</v>
      </c>
      <c r="T62" s="74" t="s">
        <v>208</v>
      </c>
      <c r="U62" s="74" t="s">
        <v>208</v>
      </c>
    </row>
    <row r="63" spans="1:21" ht="15" customHeight="1" outlineLevel="1">
      <c r="A63" s="33" t="s">
        <v>162</v>
      </c>
      <c r="B63" s="32" t="s">
        <v>161</v>
      </c>
      <c r="C63" s="26" t="s">
        <v>96</v>
      </c>
      <c r="D63" s="27">
        <v>0.9</v>
      </c>
      <c r="E63" s="73">
        <v>1</v>
      </c>
      <c r="F63" s="73">
        <v>0.9</v>
      </c>
      <c r="G63" s="27">
        <v>1</v>
      </c>
      <c r="H63" s="27">
        <v>1</v>
      </c>
      <c r="I63" s="98">
        <v>1</v>
      </c>
      <c r="J63" s="73">
        <v>0.9</v>
      </c>
      <c r="K63" s="73">
        <v>0.9</v>
      </c>
      <c r="L63" s="73">
        <v>1</v>
      </c>
      <c r="M63" s="73">
        <v>1</v>
      </c>
      <c r="N63" s="74" t="s">
        <v>208</v>
      </c>
      <c r="O63" s="74" t="s">
        <v>208</v>
      </c>
      <c r="P63" s="74" t="s">
        <v>208</v>
      </c>
      <c r="Q63" s="74" t="s">
        <v>208</v>
      </c>
      <c r="R63" s="74" t="s">
        <v>208</v>
      </c>
      <c r="S63" s="74" t="s">
        <v>208</v>
      </c>
      <c r="T63" s="74" t="s">
        <v>208</v>
      </c>
      <c r="U63" s="74" t="s">
        <v>208</v>
      </c>
    </row>
    <row r="64" spans="1:21" ht="15" customHeight="1" outlineLevel="1">
      <c r="A64" s="33" t="s">
        <v>160</v>
      </c>
      <c r="B64" s="32" t="s">
        <v>159</v>
      </c>
      <c r="C64" s="26" t="s">
        <v>96</v>
      </c>
      <c r="D64" s="27">
        <v>0.9</v>
      </c>
      <c r="E64" s="73">
        <v>1</v>
      </c>
      <c r="F64" s="73">
        <v>1</v>
      </c>
      <c r="G64" s="27">
        <v>1</v>
      </c>
      <c r="H64" s="27">
        <v>1</v>
      </c>
      <c r="I64" s="98">
        <v>1</v>
      </c>
      <c r="J64" s="73">
        <v>1</v>
      </c>
      <c r="K64" s="73">
        <v>1</v>
      </c>
      <c r="L64" s="73">
        <v>1</v>
      </c>
      <c r="M64" s="73">
        <v>1</v>
      </c>
      <c r="N64" s="74" t="s">
        <v>208</v>
      </c>
      <c r="O64" s="74" t="s">
        <v>208</v>
      </c>
      <c r="P64" s="74" t="s">
        <v>208</v>
      </c>
      <c r="Q64" s="74" t="s">
        <v>208</v>
      </c>
      <c r="R64" s="74" t="s">
        <v>208</v>
      </c>
      <c r="S64" s="74" t="s">
        <v>208</v>
      </c>
      <c r="T64" s="74" t="s">
        <v>208</v>
      </c>
      <c r="U64" s="74" t="s">
        <v>208</v>
      </c>
    </row>
    <row r="65" spans="1:21" ht="15" customHeight="1" outlineLevel="1">
      <c r="A65" s="33" t="s">
        <v>158</v>
      </c>
      <c r="B65" s="32" t="s">
        <v>157</v>
      </c>
      <c r="C65" s="26" t="s">
        <v>96</v>
      </c>
      <c r="D65" s="27">
        <v>0.9</v>
      </c>
      <c r="E65" s="73">
        <v>1</v>
      </c>
      <c r="F65" s="73">
        <v>0.9</v>
      </c>
      <c r="G65" s="27">
        <v>1</v>
      </c>
      <c r="H65" s="27">
        <v>1</v>
      </c>
      <c r="I65" s="98">
        <v>1</v>
      </c>
      <c r="J65" s="73">
        <v>0.9</v>
      </c>
      <c r="K65" s="73">
        <v>1</v>
      </c>
      <c r="L65" s="73">
        <v>1</v>
      </c>
      <c r="M65" s="73">
        <v>0.9</v>
      </c>
      <c r="N65" s="27">
        <v>0.3</v>
      </c>
      <c r="O65" s="27">
        <v>0.3</v>
      </c>
      <c r="P65" s="27">
        <v>0.3</v>
      </c>
      <c r="Q65" s="27">
        <v>0.3</v>
      </c>
      <c r="R65" s="27">
        <v>0.3</v>
      </c>
      <c r="S65" s="27">
        <v>0.6</v>
      </c>
      <c r="T65" s="27">
        <v>0.6</v>
      </c>
      <c r="U65" s="27">
        <v>0.3</v>
      </c>
    </row>
    <row r="66" spans="1:21" ht="15" customHeight="1" outlineLevel="1">
      <c r="A66" s="33" t="s">
        <v>156</v>
      </c>
      <c r="B66" s="32" t="s">
        <v>155</v>
      </c>
      <c r="C66" s="26" t="s">
        <v>96</v>
      </c>
      <c r="D66" s="27">
        <v>0.9</v>
      </c>
      <c r="E66" s="73">
        <v>1</v>
      </c>
      <c r="F66" s="73">
        <v>1</v>
      </c>
      <c r="G66" s="27">
        <v>1</v>
      </c>
      <c r="H66" s="27">
        <v>1</v>
      </c>
      <c r="I66" s="98">
        <v>1</v>
      </c>
      <c r="J66" s="73">
        <v>1</v>
      </c>
      <c r="K66" s="73">
        <v>1</v>
      </c>
      <c r="L66" s="73">
        <v>1</v>
      </c>
      <c r="M66" s="73">
        <v>1</v>
      </c>
      <c r="N66" s="74" t="s">
        <v>208</v>
      </c>
      <c r="O66" s="74" t="s">
        <v>208</v>
      </c>
      <c r="P66" s="74" t="s">
        <v>208</v>
      </c>
      <c r="Q66" s="74" t="s">
        <v>208</v>
      </c>
      <c r="R66" s="74" t="s">
        <v>208</v>
      </c>
      <c r="S66" s="74" t="s">
        <v>208</v>
      </c>
      <c r="T66" s="74" t="s">
        <v>208</v>
      </c>
      <c r="U66" s="74" t="s">
        <v>208</v>
      </c>
    </row>
    <row r="67" spans="1:21" ht="15" customHeight="1" outlineLevel="1">
      <c r="A67" s="33" t="s">
        <v>154</v>
      </c>
      <c r="B67" s="32" t="s">
        <v>153</v>
      </c>
      <c r="C67" s="26" t="s">
        <v>96</v>
      </c>
      <c r="D67" s="27">
        <v>1</v>
      </c>
      <c r="E67" s="27">
        <v>1</v>
      </c>
      <c r="F67" s="27">
        <v>1</v>
      </c>
      <c r="G67" s="27">
        <v>1</v>
      </c>
      <c r="H67" s="27">
        <v>1</v>
      </c>
      <c r="I67" s="98">
        <v>0.9</v>
      </c>
      <c r="J67" s="27">
        <v>0.9</v>
      </c>
      <c r="K67" s="27">
        <v>1</v>
      </c>
      <c r="L67" s="27">
        <v>0.9</v>
      </c>
      <c r="M67" s="27">
        <v>1</v>
      </c>
      <c r="N67" s="74" t="s">
        <v>208</v>
      </c>
      <c r="O67" s="74" t="s">
        <v>208</v>
      </c>
      <c r="P67" s="74" t="s">
        <v>208</v>
      </c>
      <c r="Q67" s="74" t="s">
        <v>208</v>
      </c>
      <c r="R67" s="74" t="s">
        <v>208</v>
      </c>
      <c r="S67" s="74" t="s">
        <v>208</v>
      </c>
      <c r="T67" s="74" t="s">
        <v>208</v>
      </c>
      <c r="U67" s="74" t="s">
        <v>208</v>
      </c>
    </row>
    <row r="68" spans="1:21" ht="15" customHeight="1" outlineLevel="1">
      <c r="A68" s="33" t="s">
        <v>152</v>
      </c>
      <c r="B68" s="32" t="s">
        <v>151</v>
      </c>
      <c r="C68" s="26" t="s">
        <v>96</v>
      </c>
      <c r="D68" s="27">
        <v>0.9</v>
      </c>
      <c r="E68" s="27">
        <v>1</v>
      </c>
      <c r="F68" s="27">
        <v>1</v>
      </c>
      <c r="G68" s="27">
        <v>0.9</v>
      </c>
      <c r="H68" s="27">
        <v>1</v>
      </c>
      <c r="I68" s="98">
        <v>1</v>
      </c>
      <c r="J68" s="27">
        <v>1</v>
      </c>
      <c r="K68" s="27">
        <v>1</v>
      </c>
      <c r="L68" s="27">
        <v>1</v>
      </c>
      <c r="M68" s="27">
        <v>1</v>
      </c>
      <c r="N68" s="74" t="s">
        <v>208</v>
      </c>
      <c r="O68" s="74" t="s">
        <v>208</v>
      </c>
      <c r="P68" s="74" t="s">
        <v>208</v>
      </c>
      <c r="Q68" s="74" t="s">
        <v>208</v>
      </c>
      <c r="R68" s="74" t="s">
        <v>208</v>
      </c>
      <c r="S68" s="74" t="s">
        <v>208</v>
      </c>
      <c r="T68" s="74" t="s">
        <v>208</v>
      </c>
      <c r="U68" s="74" t="s">
        <v>208</v>
      </c>
    </row>
    <row r="69" spans="1:21" ht="15" customHeight="1" outlineLevel="1">
      <c r="A69" s="33" t="s">
        <v>150</v>
      </c>
      <c r="B69" s="32" t="s">
        <v>149</v>
      </c>
      <c r="C69" s="26" t="s">
        <v>96</v>
      </c>
      <c r="D69" s="27">
        <v>1</v>
      </c>
      <c r="E69" s="73">
        <v>0.9</v>
      </c>
      <c r="F69" s="73">
        <v>1</v>
      </c>
      <c r="G69" s="27">
        <v>1</v>
      </c>
      <c r="H69" s="27">
        <v>1</v>
      </c>
      <c r="I69" s="98">
        <v>1</v>
      </c>
      <c r="J69" s="73">
        <v>1</v>
      </c>
      <c r="K69" s="73">
        <v>1</v>
      </c>
      <c r="L69" s="73">
        <v>1</v>
      </c>
      <c r="M69" s="73">
        <v>1</v>
      </c>
      <c r="N69" s="74" t="s">
        <v>208</v>
      </c>
      <c r="O69" s="74" t="s">
        <v>208</v>
      </c>
      <c r="P69" s="74" t="s">
        <v>208</v>
      </c>
      <c r="Q69" s="74" t="s">
        <v>208</v>
      </c>
      <c r="R69" s="74" t="s">
        <v>208</v>
      </c>
      <c r="S69" s="74" t="s">
        <v>208</v>
      </c>
      <c r="T69" s="74" t="s">
        <v>208</v>
      </c>
      <c r="U69" s="74" t="s">
        <v>208</v>
      </c>
    </row>
    <row r="70" spans="1:21" ht="15" customHeight="1" outlineLevel="1">
      <c r="A70" s="33" t="s">
        <v>148</v>
      </c>
      <c r="B70" s="32" t="s">
        <v>147</v>
      </c>
      <c r="C70" s="26" t="s">
        <v>96</v>
      </c>
      <c r="D70" s="73" t="s">
        <v>208</v>
      </c>
      <c r="E70" s="27">
        <v>1</v>
      </c>
      <c r="F70" s="27">
        <v>1</v>
      </c>
      <c r="G70" s="73" t="s">
        <v>208</v>
      </c>
      <c r="H70" s="73" t="s">
        <v>208</v>
      </c>
      <c r="I70" s="98">
        <v>1</v>
      </c>
      <c r="J70" s="27">
        <v>0.9</v>
      </c>
      <c r="K70" s="27">
        <v>1</v>
      </c>
      <c r="L70" s="27">
        <v>1</v>
      </c>
      <c r="M70" s="73">
        <v>1</v>
      </c>
      <c r="N70" s="74" t="s">
        <v>208</v>
      </c>
      <c r="O70" s="74" t="s">
        <v>208</v>
      </c>
      <c r="P70" s="74" t="s">
        <v>208</v>
      </c>
      <c r="Q70" s="74" t="s">
        <v>208</v>
      </c>
      <c r="R70" s="74" t="s">
        <v>208</v>
      </c>
      <c r="S70" s="74" t="s">
        <v>208</v>
      </c>
      <c r="T70" s="74" t="s">
        <v>208</v>
      </c>
      <c r="U70" s="74" t="s">
        <v>208</v>
      </c>
    </row>
    <row r="71" spans="1:21" ht="15" customHeight="1" outlineLevel="1">
      <c r="A71" s="33" t="s">
        <v>146</v>
      </c>
      <c r="B71" s="32" t="s">
        <v>145</v>
      </c>
      <c r="C71" s="26" t="s">
        <v>96</v>
      </c>
      <c r="D71" s="27">
        <v>0.9</v>
      </c>
      <c r="E71" s="27">
        <v>1</v>
      </c>
      <c r="F71" s="27">
        <v>0.9</v>
      </c>
      <c r="G71" s="27">
        <v>1</v>
      </c>
      <c r="H71" s="27">
        <v>1</v>
      </c>
      <c r="I71" s="98">
        <v>1</v>
      </c>
      <c r="J71" s="27">
        <v>1</v>
      </c>
      <c r="K71" s="27">
        <v>1</v>
      </c>
      <c r="L71" s="27">
        <v>1</v>
      </c>
      <c r="M71" s="27">
        <v>1</v>
      </c>
      <c r="N71" s="74" t="s">
        <v>208</v>
      </c>
      <c r="O71" s="74" t="s">
        <v>208</v>
      </c>
      <c r="P71" s="74" t="s">
        <v>208</v>
      </c>
      <c r="Q71" s="74" t="s">
        <v>208</v>
      </c>
      <c r="R71" s="74" t="s">
        <v>208</v>
      </c>
      <c r="S71" s="74" t="s">
        <v>208</v>
      </c>
      <c r="T71" s="74" t="s">
        <v>208</v>
      </c>
      <c r="U71" s="74" t="s">
        <v>208</v>
      </c>
    </row>
    <row r="72" spans="1:21" ht="92.25" customHeight="1">
      <c r="A72" s="104" t="s">
        <v>170</v>
      </c>
      <c r="B72" s="105"/>
      <c r="C72" s="26" t="s">
        <v>96</v>
      </c>
      <c r="D72" s="27">
        <v>1</v>
      </c>
      <c r="E72" s="73">
        <v>1</v>
      </c>
      <c r="F72" s="73">
        <v>1</v>
      </c>
      <c r="G72" s="27">
        <v>0.9</v>
      </c>
      <c r="H72" s="27">
        <v>1</v>
      </c>
      <c r="I72" s="98">
        <v>1</v>
      </c>
      <c r="J72" s="73">
        <v>1</v>
      </c>
      <c r="K72" s="73">
        <v>1</v>
      </c>
      <c r="L72" s="73">
        <v>1</v>
      </c>
      <c r="M72" s="73">
        <v>1</v>
      </c>
      <c r="N72" s="27">
        <v>0.6</v>
      </c>
      <c r="O72" s="27">
        <v>0.6</v>
      </c>
      <c r="P72" s="27">
        <v>0.6</v>
      </c>
      <c r="Q72" s="27">
        <v>0.6</v>
      </c>
      <c r="R72" s="27">
        <v>0.6</v>
      </c>
      <c r="S72" s="27">
        <v>0.9</v>
      </c>
      <c r="T72" s="27">
        <v>0.6</v>
      </c>
      <c r="U72" s="27">
        <v>0.6</v>
      </c>
    </row>
    <row r="73" spans="1:21" ht="71.25" customHeight="1">
      <c r="A73" s="104" t="s">
        <v>196</v>
      </c>
      <c r="B73" s="105"/>
      <c r="C73" s="26" t="s">
        <v>197</v>
      </c>
      <c r="D73" s="27">
        <v>1</v>
      </c>
      <c r="E73" s="27">
        <v>1</v>
      </c>
      <c r="F73" s="27">
        <v>1</v>
      </c>
      <c r="G73" s="27">
        <v>1</v>
      </c>
      <c r="H73" s="27">
        <v>1</v>
      </c>
      <c r="I73" s="98">
        <v>1</v>
      </c>
      <c r="J73" s="27">
        <v>1</v>
      </c>
      <c r="K73" s="27">
        <v>0</v>
      </c>
      <c r="L73" s="27">
        <v>1</v>
      </c>
      <c r="M73" s="27">
        <v>1</v>
      </c>
      <c r="N73" s="27">
        <v>1</v>
      </c>
      <c r="O73" s="27">
        <v>0.5</v>
      </c>
      <c r="P73" s="27">
        <v>0.5</v>
      </c>
      <c r="Q73" s="27">
        <v>1</v>
      </c>
      <c r="R73" s="27">
        <v>1</v>
      </c>
      <c r="S73" s="27">
        <v>1</v>
      </c>
      <c r="T73" s="27">
        <v>1</v>
      </c>
      <c r="U73" s="27">
        <v>1</v>
      </c>
    </row>
    <row r="74" spans="1:21" ht="92.25" customHeight="1">
      <c r="A74" s="104" t="s">
        <v>169</v>
      </c>
      <c r="B74" s="105"/>
      <c r="C74" s="26" t="s">
        <v>96</v>
      </c>
      <c r="D74" s="27">
        <v>0.9</v>
      </c>
      <c r="E74" s="27">
        <v>0.9</v>
      </c>
      <c r="F74" s="27">
        <v>1</v>
      </c>
      <c r="G74" s="27">
        <v>1</v>
      </c>
      <c r="H74" s="27">
        <v>0.9</v>
      </c>
      <c r="I74" s="98">
        <v>1</v>
      </c>
      <c r="J74" s="27">
        <v>0.9</v>
      </c>
      <c r="K74" s="27">
        <v>1</v>
      </c>
      <c r="L74" s="27">
        <v>0.9</v>
      </c>
      <c r="M74" s="27">
        <v>0.9</v>
      </c>
      <c r="N74" s="27">
        <v>0.6</v>
      </c>
      <c r="O74" s="27">
        <v>0.6</v>
      </c>
      <c r="P74" s="27">
        <v>0.6</v>
      </c>
      <c r="Q74" s="27">
        <v>0.6</v>
      </c>
      <c r="R74" s="27">
        <v>0.6</v>
      </c>
      <c r="S74" s="27">
        <v>0.9</v>
      </c>
      <c r="T74" s="27">
        <v>0.6</v>
      </c>
      <c r="U74" s="27">
        <v>0.6</v>
      </c>
    </row>
    <row r="75" spans="1:21" ht="26.25" customHeight="1">
      <c r="A75" s="55"/>
      <c r="B75" s="54"/>
      <c r="C75" s="66" t="s">
        <v>218</v>
      </c>
      <c r="D75" s="67">
        <f aca="true" t="shared" si="15" ref="D75:U75">AVERAGE(D57:D74)</f>
        <v>0.9372549019607844</v>
      </c>
      <c r="E75" s="67">
        <f>AVERAGE(E57:E74)</f>
        <v>0.982905982905983</v>
      </c>
      <c r="F75" s="67">
        <f>AVERAGE(F57:F74)</f>
        <v>0.9645299145299145</v>
      </c>
      <c r="G75" s="67">
        <f t="shared" si="15"/>
        <v>0.9813725490196079</v>
      </c>
      <c r="H75" s="67">
        <f t="shared" si="15"/>
        <v>0.975</v>
      </c>
      <c r="I75" s="102">
        <f t="shared" si="15"/>
        <v>0.9824786324786324</v>
      </c>
      <c r="J75" s="67">
        <f t="shared" si="15"/>
        <v>0.9423076923076922</v>
      </c>
      <c r="K75" s="67">
        <f t="shared" si="15"/>
        <v>0.932905982905983</v>
      </c>
      <c r="L75" s="67">
        <f t="shared" si="15"/>
        <v>0.982905982905983</v>
      </c>
      <c r="M75" s="67">
        <f t="shared" si="15"/>
        <v>0.966239316239316</v>
      </c>
      <c r="N75" s="67">
        <f t="shared" si="15"/>
        <v>0.5666666666666667</v>
      </c>
      <c r="O75" s="67">
        <f t="shared" si="15"/>
        <v>0.48333333333333334</v>
      </c>
      <c r="P75" s="67">
        <f>AVERAGE(P57:P74)</f>
        <v>0.48333333333333334</v>
      </c>
      <c r="Q75" s="67">
        <f t="shared" si="15"/>
        <v>0.5666666666666667</v>
      </c>
      <c r="R75" s="67">
        <f t="shared" si="15"/>
        <v>0.5666666666666667</v>
      </c>
      <c r="S75" s="67">
        <f t="shared" si="15"/>
        <v>0.8166666666666668</v>
      </c>
      <c r="T75" s="67">
        <f t="shared" si="15"/>
        <v>0.6166666666666667</v>
      </c>
      <c r="U75" s="67">
        <f t="shared" si="15"/>
        <v>0.5666666666666667</v>
      </c>
    </row>
  </sheetData>
  <sheetProtection/>
  <mergeCells count="26">
    <mergeCell ref="A48:B48"/>
    <mergeCell ref="A73:B73"/>
    <mergeCell ref="A74:B74"/>
    <mergeCell ref="A53:B53"/>
    <mergeCell ref="A54:B54"/>
    <mergeCell ref="A57:B57"/>
    <mergeCell ref="A58:B58"/>
    <mergeCell ref="A72:B72"/>
    <mergeCell ref="A51:U51"/>
    <mergeCell ref="A52:B52"/>
    <mergeCell ref="A49:B49"/>
    <mergeCell ref="A23:B23"/>
    <mergeCell ref="A27:B27"/>
    <mergeCell ref="A33:B33"/>
    <mergeCell ref="A38:B38"/>
    <mergeCell ref="A39:B39"/>
    <mergeCell ref="A40:B40"/>
    <mergeCell ref="A41:B41"/>
    <mergeCell ref="A32:U32"/>
    <mergeCell ref="A19:B19"/>
    <mergeCell ref="A8:B8"/>
    <mergeCell ref="A47:U47"/>
    <mergeCell ref="A12:B12"/>
    <mergeCell ref="A13:B13"/>
    <mergeCell ref="A16:B16"/>
    <mergeCell ref="A7:U7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5.421875" style="0" customWidth="1"/>
  </cols>
  <sheetData>
    <row r="2" spans="1:2" ht="15">
      <c r="A2" t="s">
        <v>284</v>
      </c>
      <c r="B2" t="s">
        <v>281</v>
      </c>
    </row>
    <row r="3" spans="1:2" ht="15">
      <c r="A3">
        <v>117</v>
      </c>
      <c r="B3" t="s">
        <v>323</v>
      </c>
    </row>
    <row r="4" spans="1:2" ht="15">
      <c r="A4">
        <v>118</v>
      </c>
      <c r="B4" t="s">
        <v>324</v>
      </c>
    </row>
    <row r="5" spans="1:2" ht="15">
      <c r="A5">
        <v>77</v>
      </c>
      <c r="B5" t="s">
        <v>325</v>
      </c>
    </row>
    <row r="6" spans="1:2" ht="15">
      <c r="A6">
        <v>184</v>
      </c>
      <c r="B6" t="s">
        <v>326</v>
      </c>
    </row>
    <row r="7" spans="1:2" ht="15">
      <c r="A7">
        <v>205</v>
      </c>
      <c r="B7" t="s">
        <v>327</v>
      </c>
    </row>
    <row r="8" spans="1:2" ht="15">
      <c r="A8">
        <v>424</v>
      </c>
      <c r="B8" t="s">
        <v>328</v>
      </c>
    </row>
    <row r="9" spans="1:2" ht="15">
      <c r="A9">
        <v>126</v>
      </c>
      <c r="B9" t="s">
        <v>234</v>
      </c>
    </row>
    <row r="10" spans="1:2" ht="15">
      <c r="A10">
        <v>58</v>
      </c>
      <c r="B10" s="89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A4" sqref="A4:B10"/>
    </sheetView>
  </sheetViews>
  <sheetFormatPr defaultColWidth="9.140625" defaultRowHeight="15"/>
  <cols>
    <col min="1" max="1" width="28.8515625" style="0" customWidth="1"/>
    <col min="2" max="2" width="76.421875" style="0" customWidth="1"/>
    <col min="3" max="12" width="35.7109375" style="0" customWidth="1"/>
  </cols>
  <sheetData>
    <row r="3" spans="3:12" s="88" customFormat="1" ht="120">
      <c r="C3" s="88" t="s">
        <v>307</v>
      </c>
      <c r="D3" s="88" t="s">
        <v>308</v>
      </c>
      <c r="E3" s="88" t="s">
        <v>309</v>
      </c>
      <c r="F3" s="88" t="s">
        <v>310</v>
      </c>
      <c r="G3" s="88" t="s">
        <v>311</v>
      </c>
      <c r="H3" s="88" t="s">
        <v>312</v>
      </c>
      <c r="I3" s="88" t="s">
        <v>313</v>
      </c>
      <c r="J3" s="88" t="s">
        <v>314</v>
      </c>
      <c r="K3" s="88" t="s">
        <v>315</v>
      </c>
      <c r="L3" s="88" t="s">
        <v>316</v>
      </c>
    </row>
    <row r="4" spans="1:12" ht="15">
      <c r="A4" t="s">
        <v>284</v>
      </c>
      <c r="B4" t="s">
        <v>281</v>
      </c>
      <c r="C4" t="s">
        <v>317</v>
      </c>
      <c r="D4" t="s">
        <v>317</v>
      </c>
      <c r="E4" t="s">
        <v>317</v>
      </c>
      <c r="F4" t="s">
        <v>317</v>
      </c>
      <c r="G4" t="s">
        <v>317</v>
      </c>
      <c r="H4" t="s">
        <v>318</v>
      </c>
      <c r="I4" t="s">
        <v>319</v>
      </c>
      <c r="J4" t="s">
        <v>317</v>
      </c>
      <c r="K4" t="s">
        <v>320</v>
      </c>
      <c r="L4" t="s">
        <v>317</v>
      </c>
    </row>
    <row r="5" spans="1:12" ht="15">
      <c r="A5">
        <v>117</v>
      </c>
      <c r="B5" t="s">
        <v>301</v>
      </c>
      <c r="C5">
        <v>59</v>
      </c>
      <c r="D5">
        <v>42</v>
      </c>
      <c r="E5">
        <v>33</v>
      </c>
      <c r="F5">
        <v>67</v>
      </c>
      <c r="G5">
        <v>63</v>
      </c>
      <c r="H5">
        <v>106</v>
      </c>
      <c r="I5">
        <v>95</v>
      </c>
      <c r="J5">
        <v>48</v>
      </c>
      <c r="K5">
        <v>4</v>
      </c>
      <c r="L5">
        <v>54</v>
      </c>
    </row>
    <row r="6" spans="1:12" ht="15">
      <c r="A6">
        <v>118</v>
      </c>
      <c r="B6" t="s">
        <v>302</v>
      </c>
      <c r="C6">
        <v>51</v>
      </c>
      <c r="D6">
        <v>46</v>
      </c>
      <c r="E6">
        <v>34</v>
      </c>
      <c r="F6">
        <v>56</v>
      </c>
      <c r="G6">
        <v>53</v>
      </c>
      <c r="H6">
        <v>110</v>
      </c>
      <c r="I6">
        <v>87</v>
      </c>
      <c r="J6">
        <v>50</v>
      </c>
      <c r="K6">
        <v>2</v>
      </c>
      <c r="L6">
        <v>49</v>
      </c>
    </row>
    <row r="7" spans="1:12" ht="15">
      <c r="A7">
        <v>77</v>
      </c>
      <c r="B7" t="s">
        <v>303</v>
      </c>
      <c r="C7">
        <v>25</v>
      </c>
      <c r="D7">
        <v>34</v>
      </c>
      <c r="E7">
        <v>15</v>
      </c>
      <c r="F7">
        <v>48</v>
      </c>
      <c r="G7">
        <v>52</v>
      </c>
      <c r="H7">
        <v>63</v>
      </c>
      <c r="I7">
        <v>49</v>
      </c>
      <c r="J7">
        <v>27</v>
      </c>
      <c r="K7">
        <v>1</v>
      </c>
      <c r="L7">
        <v>42</v>
      </c>
    </row>
    <row r="8" spans="1:12" ht="15">
      <c r="A8">
        <v>184</v>
      </c>
      <c r="B8" t="s">
        <v>304</v>
      </c>
      <c r="C8">
        <v>68</v>
      </c>
      <c r="D8">
        <v>65</v>
      </c>
      <c r="E8">
        <v>52</v>
      </c>
      <c r="F8">
        <v>90</v>
      </c>
      <c r="G8">
        <v>85</v>
      </c>
      <c r="H8">
        <v>174</v>
      </c>
      <c r="I8">
        <v>123</v>
      </c>
      <c r="J8">
        <v>55</v>
      </c>
      <c r="K8">
        <v>1</v>
      </c>
      <c r="L8">
        <v>78</v>
      </c>
    </row>
    <row r="9" spans="1:12" ht="15">
      <c r="A9">
        <v>205</v>
      </c>
      <c r="B9" t="s">
        <v>305</v>
      </c>
      <c r="C9">
        <v>72</v>
      </c>
      <c r="D9">
        <v>68</v>
      </c>
      <c r="E9">
        <v>51</v>
      </c>
      <c r="F9">
        <v>109</v>
      </c>
      <c r="G9">
        <v>110</v>
      </c>
      <c r="H9">
        <v>194</v>
      </c>
      <c r="I9">
        <v>140</v>
      </c>
      <c r="J9">
        <v>84</v>
      </c>
      <c r="K9">
        <v>9</v>
      </c>
      <c r="L9">
        <v>84</v>
      </c>
    </row>
    <row r="10" spans="1:12" ht="15">
      <c r="A10">
        <v>424</v>
      </c>
      <c r="B10" t="s">
        <v>306</v>
      </c>
      <c r="C10">
        <v>226</v>
      </c>
      <c r="D10">
        <v>197</v>
      </c>
      <c r="E10">
        <v>146</v>
      </c>
      <c r="F10">
        <v>267</v>
      </c>
      <c r="G10">
        <v>257</v>
      </c>
      <c r="H10">
        <v>393</v>
      </c>
      <c r="I10">
        <v>348</v>
      </c>
      <c r="J10">
        <v>262</v>
      </c>
      <c r="K10">
        <v>13</v>
      </c>
      <c r="L10">
        <v>218</v>
      </c>
    </row>
    <row r="12" ht="15">
      <c r="B12" s="85" t="s">
        <v>321</v>
      </c>
    </row>
    <row r="13" spans="2:12" ht="15">
      <c r="B13" t="s">
        <v>301</v>
      </c>
      <c r="C13">
        <f>C5/$A5*100</f>
        <v>50.427350427350426</v>
      </c>
      <c r="D13">
        <f aca="true" t="shared" si="0" ref="D13:L13">D5/$A5*100</f>
        <v>35.8974358974359</v>
      </c>
      <c r="E13">
        <f t="shared" si="0"/>
        <v>28.205128205128204</v>
      </c>
      <c r="F13">
        <f t="shared" si="0"/>
        <v>57.26495726495726</v>
      </c>
      <c r="G13">
        <f t="shared" si="0"/>
        <v>53.84615384615385</v>
      </c>
      <c r="H13">
        <f t="shared" si="0"/>
        <v>90.5982905982906</v>
      </c>
      <c r="I13">
        <f t="shared" si="0"/>
        <v>81.19658119658119</v>
      </c>
      <c r="J13">
        <f t="shared" si="0"/>
        <v>41.02564102564102</v>
      </c>
      <c r="K13">
        <f t="shared" si="0"/>
        <v>3.418803418803419</v>
      </c>
      <c r="L13">
        <f t="shared" si="0"/>
        <v>46.15384615384615</v>
      </c>
    </row>
    <row r="14" spans="2:12" ht="15">
      <c r="B14" t="s">
        <v>302</v>
      </c>
      <c r="C14">
        <f aca="true" t="shared" si="1" ref="C14:L18">C6/$A6*100</f>
        <v>43.22033898305085</v>
      </c>
      <c r="D14">
        <f t="shared" si="1"/>
        <v>38.983050847457626</v>
      </c>
      <c r="E14">
        <f t="shared" si="1"/>
        <v>28.8135593220339</v>
      </c>
      <c r="F14">
        <f t="shared" si="1"/>
        <v>47.45762711864407</v>
      </c>
      <c r="G14">
        <f t="shared" si="1"/>
        <v>44.91525423728814</v>
      </c>
      <c r="H14">
        <f t="shared" si="1"/>
        <v>93.22033898305084</v>
      </c>
      <c r="I14">
        <f t="shared" si="1"/>
        <v>73.72881355932203</v>
      </c>
      <c r="J14">
        <f t="shared" si="1"/>
        <v>42.3728813559322</v>
      </c>
      <c r="K14">
        <f t="shared" si="1"/>
        <v>1.694915254237288</v>
      </c>
      <c r="L14">
        <f t="shared" si="1"/>
        <v>41.52542372881356</v>
      </c>
    </row>
    <row r="15" spans="2:12" ht="15">
      <c r="B15" t="s">
        <v>303</v>
      </c>
      <c r="C15">
        <f t="shared" si="1"/>
        <v>32.467532467532465</v>
      </c>
      <c r="D15">
        <f t="shared" si="1"/>
        <v>44.15584415584416</v>
      </c>
      <c r="E15">
        <f t="shared" si="1"/>
        <v>19.480519480519483</v>
      </c>
      <c r="F15">
        <f t="shared" si="1"/>
        <v>62.33766233766234</v>
      </c>
      <c r="G15">
        <f t="shared" si="1"/>
        <v>67.53246753246754</v>
      </c>
      <c r="H15">
        <f t="shared" si="1"/>
        <v>81.81818181818183</v>
      </c>
      <c r="I15">
        <f t="shared" si="1"/>
        <v>63.63636363636363</v>
      </c>
      <c r="J15">
        <f t="shared" si="1"/>
        <v>35.064935064935064</v>
      </c>
      <c r="K15">
        <f t="shared" si="1"/>
        <v>1.2987012987012987</v>
      </c>
      <c r="L15">
        <f t="shared" si="1"/>
        <v>54.54545454545454</v>
      </c>
    </row>
    <row r="16" spans="2:12" ht="15">
      <c r="B16" t="s">
        <v>304</v>
      </c>
      <c r="C16">
        <f t="shared" si="1"/>
        <v>36.95652173913043</v>
      </c>
      <c r="D16">
        <f t="shared" si="1"/>
        <v>35.32608695652174</v>
      </c>
      <c r="E16">
        <f t="shared" si="1"/>
        <v>28.26086956521739</v>
      </c>
      <c r="F16">
        <f t="shared" si="1"/>
        <v>48.91304347826087</v>
      </c>
      <c r="G16">
        <f t="shared" si="1"/>
        <v>46.19565217391305</v>
      </c>
      <c r="H16">
        <f t="shared" si="1"/>
        <v>94.56521739130434</v>
      </c>
      <c r="I16">
        <f t="shared" si="1"/>
        <v>66.84782608695652</v>
      </c>
      <c r="J16">
        <f t="shared" si="1"/>
        <v>29.891304347826086</v>
      </c>
      <c r="K16">
        <f t="shared" si="1"/>
        <v>0.5434782608695652</v>
      </c>
      <c r="L16">
        <f t="shared" si="1"/>
        <v>42.391304347826086</v>
      </c>
    </row>
    <row r="17" spans="2:12" ht="15">
      <c r="B17" t="s">
        <v>305</v>
      </c>
      <c r="C17">
        <f t="shared" si="1"/>
        <v>35.12195121951219</v>
      </c>
      <c r="D17">
        <f t="shared" si="1"/>
        <v>33.170731707317074</v>
      </c>
      <c r="E17">
        <f t="shared" si="1"/>
        <v>24.878048780487806</v>
      </c>
      <c r="F17">
        <f t="shared" si="1"/>
        <v>53.170731707317074</v>
      </c>
      <c r="G17">
        <f t="shared" si="1"/>
        <v>53.65853658536586</v>
      </c>
      <c r="H17">
        <f t="shared" si="1"/>
        <v>94.6341463414634</v>
      </c>
      <c r="I17">
        <f t="shared" si="1"/>
        <v>68.29268292682927</v>
      </c>
      <c r="J17">
        <f t="shared" si="1"/>
        <v>40.97560975609756</v>
      </c>
      <c r="K17">
        <f t="shared" si="1"/>
        <v>4.390243902439024</v>
      </c>
      <c r="L17">
        <f t="shared" si="1"/>
        <v>40.97560975609756</v>
      </c>
    </row>
    <row r="18" spans="2:12" ht="15">
      <c r="B18" t="s">
        <v>306</v>
      </c>
      <c r="C18">
        <f t="shared" si="1"/>
        <v>53.301886792452834</v>
      </c>
      <c r="D18">
        <f t="shared" si="1"/>
        <v>46.4622641509434</v>
      </c>
      <c r="E18">
        <f t="shared" si="1"/>
        <v>34.43396226415094</v>
      </c>
      <c r="F18">
        <f t="shared" si="1"/>
        <v>62.97169811320755</v>
      </c>
      <c r="G18">
        <f t="shared" si="1"/>
        <v>60.613207547169814</v>
      </c>
      <c r="H18">
        <f t="shared" si="1"/>
        <v>92.68867924528303</v>
      </c>
      <c r="I18">
        <f t="shared" si="1"/>
        <v>82.0754716981132</v>
      </c>
      <c r="J18">
        <f t="shared" si="1"/>
        <v>61.79245283018868</v>
      </c>
      <c r="K18">
        <f t="shared" si="1"/>
        <v>3.0660377358490565</v>
      </c>
      <c r="L18">
        <f t="shared" si="1"/>
        <v>51.41509433962265</v>
      </c>
    </row>
    <row r="20" ht="15">
      <c r="B20" t="s">
        <v>322</v>
      </c>
    </row>
    <row r="21" spans="2:10" ht="15">
      <c r="B21" t="s">
        <v>301</v>
      </c>
      <c r="C21">
        <f>IF(C13&lt;10,0,IF(C13&lt;31,0.3,IF(C13&lt;61,0.6,IF(C13&lt;91,0.9,1))))</f>
        <v>0.6</v>
      </c>
      <c r="D21">
        <f aca="true" t="shared" si="2" ref="D21:J21">IF(D13&lt;10,0,IF(D13&lt;31,0.3,IF(D13&lt;61,0.6,IF(D13&lt;91,0.9,1))))</f>
        <v>0.6</v>
      </c>
      <c r="E21">
        <f t="shared" si="2"/>
        <v>0.3</v>
      </c>
      <c r="F21">
        <f t="shared" si="2"/>
        <v>0.6</v>
      </c>
      <c r="G21">
        <f t="shared" si="2"/>
        <v>0.6</v>
      </c>
      <c r="H21">
        <f t="shared" si="2"/>
        <v>0.9</v>
      </c>
      <c r="I21">
        <f t="shared" si="2"/>
        <v>0.9</v>
      </c>
      <c r="J21">
        <f t="shared" si="2"/>
        <v>0.6</v>
      </c>
    </row>
    <row r="22" spans="2:10" ht="15">
      <c r="B22" t="s">
        <v>302</v>
      </c>
      <c r="C22">
        <f aca="true" t="shared" si="3" ref="C22:J26">IF(C14&lt;10,0,IF(C14&lt;31,0.3,IF(C14&lt;61,0.6,IF(C14&lt;91,0.9,1))))</f>
        <v>0.6</v>
      </c>
      <c r="D22">
        <f t="shared" si="3"/>
        <v>0.6</v>
      </c>
      <c r="E22">
        <f t="shared" si="3"/>
        <v>0.3</v>
      </c>
      <c r="F22">
        <f t="shared" si="3"/>
        <v>0.6</v>
      </c>
      <c r="G22">
        <f t="shared" si="3"/>
        <v>0.6</v>
      </c>
      <c r="H22">
        <f t="shared" si="3"/>
        <v>1</v>
      </c>
      <c r="I22">
        <f t="shared" si="3"/>
        <v>0.9</v>
      </c>
      <c r="J22">
        <f t="shared" si="3"/>
        <v>0.6</v>
      </c>
    </row>
    <row r="23" spans="2:10" ht="15">
      <c r="B23" t="s">
        <v>303</v>
      </c>
      <c r="C23">
        <f t="shared" si="3"/>
        <v>0.6</v>
      </c>
      <c r="D23">
        <f t="shared" si="3"/>
        <v>0.6</v>
      </c>
      <c r="E23">
        <f t="shared" si="3"/>
        <v>0.3</v>
      </c>
      <c r="F23">
        <f t="shared" si="3"/>
        <v>0.9</v>
      </c>
      <c r="G23">
        <f t="shared" si="3"/>
        <v>0.9</v>
      </c>
      <c r="H23">
        <f t="shared" si="3"/>
        <v>0.9</v>
      </c>
      <c r="I23">
        <f t="shared" si="3"/>
        <v>0.9</v>
      </c>
      <c r="J23">
        <f t="shared" si="3"/>
        <v>0.6</v>
      </c>
    </row>
    <row r="24" spans="2:10" ht="15">
      <c r="B24" t="s">
        <v>304</v>
      </c>
      <c r="C24">
        <f t="shared" si="3"/>
        <v>0.6</v>
      </c>
      <c r="D24">
        <f t="shared" si="3"/>
        <v>0.6</v>
      </c>
      <c r="E24">
        <f t="shared" si="3"/>
        <v>0.3</v>
      </c>
      <c r="F24">
        <f t="shared" si="3"/>
        <v>0.6</v>
      </c>
      <c r="G24">
        <f t="shared" si="3"/>
        <v>0.6</v>
      </c>
      <c r="H24">
        <f t="shared" si="3"/>
        <v>1</v>
      </c>
      <c r="I24">
        <f t="shared" si="3"/>
        <v>0.9</v>
      </c>
      <c r="J24">
        <f t="shared" si="3"/>
        <v>0.3</v>
      </c>
    </row>
    <row r="25" spans="2:10" ht="15">
      <c r="B25" t="s">
        <v>305</v>
      </c>
      <c r="C25">
        <f t="shared" si="3"/>
        <v>0.6</v>
      </c>
      <c r="D25">
        <f t="shared" si="3"/>
        <v>0.6</v>
      </c>
      <c r="E25">
        <f t="shared" si="3"/>
        <v>0.3</v>
      </c>
      <c r="F25">
        <f t="shared" si="3"/>
        <v>0.6</v>
      </c>
      <c r="G25">
        <f t="shared" si="3"/>
        <v>0.6</v>
      </c>
      <c r="H25">
        <f t="shared" si="3"/>
        <v>1</v>
      </c>
      <c r="I25">
        <f t="shared" si="3"/>
        <v>0.9</v>
      </c>
      <c r="J25">
        <f t="shared" si="3"/>
        <v>0.6</v>
      </c>
    </row>
    <row r="26" spans="2:10" ht="15">
      <c r="B26" t="s">
        <v>306</v>
      </c>
      <c r="C26">
        <f t="shared" si="3"/>
        <v>0.6</v>
      </c>
      <c r="D26">
        <f t="shared" si="3"/>
        <v>0.6</v>
      </c>
      <c r="E26">
        <f t="shared" si="3"/>
        <v>0.6</v>
      </c>
      <c r="F26">
        <f t="shared" si="3"/>
        <v>0.9</v>
      </c>
      <c r="G26">
        <f t="shared" si="3"/>
        <v>0.6</v>
      </c>
      <c r="H26">
        <f t="shared" si="3"/>
        <v>1</v>
      </c>
      <c r="I26">
        <f t="shared" si="3"/>
        <v>0.9</v>
      </c>
      <c r="J26">
        <f t="shared" si="3"/>
        <v>0.9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1">
      <selection activeCell="B9" sqref="B9:O9"/>
    </sheetView>
  </sheetViews>
  <sheetFormatPr defaultColWidth="9.140625" defaultRowHeight="15"/>
  <cols>
    <col min="1" max="1" width="17.8515625" style="0" customWidth="1"/>
    <col min="2" max="2" width="37.140625" style="0" customWidth="1"/>
  </cols>
  <sheetData>
    <row r="2" spans="1:29" ht="15">
      <c r="A2" s="25"/>
      <c r="B2" s="83" t="s">
        <v>282</v>
      </c>
      <c r="C2" s="25" t="s">
        <v>283</v>
      </c>
      <c r="D2" s="25"/>
      <c r="E2" s="25"/>
      <c r="F2" s="25" t="s">
        <v>239</v>
      </c>
      <c r="G2" s="25"/>
      <c r="H2" s="25"/>
      <c r="I2" s="25"/>
      <c r="J2" s="25"/>
      <c r="K2" s="25" t="s">
        <v>240</v>
      </c>
      <c r="L2" s="25"/>
      <c r="M2" s="25" t="s">
        <v>241</v>
      </c>
      <c r="N2" s="25"/>
      <c r="O2" s="25" t="s">
        <v>242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 t="s">
        <v>243</v>
      </c>
      <c r="AC2" s="25" t="s">
        <v>244</v>
      </c>
    </row>
    <row r="3" spans="1:29" ht="15">
      <c r="A3" s="25"/>
      <c r="B3" s="83" t="s">
        <v>290</v>
      </c>
      <c r="C3" s="25" t="s">
        <v>245</v>
      </c>
      <c r="D3" s="25"/>
      <c r="E3" s="25"/>
      <c r="F3" s="25" t="s">
        <v>246</v>
      </c>
      <c r="G3" s="25" t="s">
        <v>244</v>
      </c>
      <c r="H3" s="25"/>
      <c r="I3" s="25"/>
      <c r="J3" s="25"/>
      <c r="K3" s="25" t="s">
        <v>89</v>
      </c>
      <c r="L3" s="25" t="s">
        <v>246</v>
      </c>
      <c r="M3" s="25" t="s">
        <v>89</v>
      </c>
      <c r="N3" s="25" t="s">
        <v>246</v>
      </c>
      <c r="O3" s="25" t="s">
        <v>89</v>
      </c>
      <c r="P3" s="25" t="s">
        <v>246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5">
      <c r="A4" s="25"/>
      <c r="B4" s="83" t="s">
        <v>291</v>
      </c>
      <c r="C4" s="25" t="s">
        <v>247</v>
      </c>
      <c r="D4" s="25" t="s">
        <v>248</v>
      </c>
      <c r="E4" s="25" t="s">
        <v>249</v>
      </c>
      <c r="F4" s="25"/>
      <c r="G4" s="25" t="s">
        <v>250</v>
      </c>
      <c r="H4" s="25" t="s">
        <v>251</v>
      </c>
      <c r="I4" s="25" t="s">
        <v>252</v>
      </c>
      <c r="J4" s="25" t="s">
        <v>253</v>
      </c>
      <c r="K4" s="25"/>
      <c r="L4" s="25"/>
      <c r="M4" s="25"/>
      <c r="N4" s="25"/>
      <c r="O4" s="25"/>
      <c r="P4" s="25" t="s">
        <v>254</v>
      </c>
      <c r="Q4" s="25" t="s">
        <v>255</v>
      </c>
      <c r="R4" s="25" t="s">
        <v>256</v>
      </c>
      <c r="S4" s="25" t="s">
        <v>257</v>
      </c>
      <c r="T4" s="25" t="s">
        <v>258</v>
      </c>
      <c r="U4" s="25" t="s">
        <v>259</v>
      </c>
      <c r="V4" s="25" t="s">
        <v>260</v>
      </c>
      <c r="W4" s="25" t="s">
        <v>261</v>
      </c>
      <c r="X4" s="25" t="s">
        <v>262</v>
      </c>
      <c r="Y4" s="25" t="s">
        <v>263</v>
      </c>
      <c r="Z4" s="25" t="s">
        <v>264</v>
      </c>
      <c r="AA4" s="25" t="s">
        <v>265</v>
      </c>
      <c r="AB4" s="25"/>
      <c r="AC4" s="25"/>
    </row>
    <row r="5" spans="1:29" ht="15">
      <c r="A5" s="25" t="s">
        <v>284</v>
      </c>
      <c r="B5" s="25" t="s">
        <v>281</v>
      </c>
      <c r="C5" s="25" t="s">
        <v>266</v>
      </c>
      <c r="D5" s="25" t="s">
        <v>266</v>
      </c>
      <c r="E5" s="25" t="s">
        <v>266</v>
      </c>
      <c r="F5" s="25" t="s">
        <v>267</v>
      </c>
      <c r="G5" s="25" t="s">
        <v>266</v>
      </c>
      <c r="H5" s="25" t="s">
        <v>266</v>
      </c>
      <c r="I5" s="25" t="s">
        <v>266</v>
      </c>
      <c r="J5" s="25" t="s">
        <v>266</v>
      </c>
      <c r="K5" s="25" t="s">
        <v>268</v>
      </c>
      <c r="L5" s="25" t="s">
        <v>269</v>
      </c>
      <c r="M5" s="25" t="s">
        <v>270</v>
      </c>
      <c r="N5" s="25" t="s">
        <v>271</v>
      </c>
      <c r="O5" s="25" t="s">
        <v>272</v>
      </c>
      <c r="P5" s="25" t="s">
        <v>266</v>
      </c>
      <c r="Q5" s="25" t="s">
        <v>266</v>
      </c>
      <c r="R5" s="25" t="s">
        <v>266</v>
      </c>
      <c r="S5" s="25" t="s">
        <v>266</v>
      </c>
      <c r="T5" s="25" t="s">
        <v>266</v>
      </c>
      <c r="U5" s="25" t="s">
        <v>266</v>
      </c>
      <c r="V5" s="25" t="s">
        <v>266</v>
      </c>
      <c r="W5" s="25" t="s">
        <v>266</v>
      </c>
      <c r="X5" s="25" t="s">
        <v>266</v>
      </c>
      <c r="Y5" s="25" t="s">
        <v>266</v>
      </c>
      <c r="Z5" s="25" t="s">
        <v>266</v>
      </c>
      <c r="AA5" s="25" t="s">
        <v>266</v>
      </c>
      <c r="AB5" s="25" t="s">
        <v>273</v>
      </c>
      <c r="AC5" s="25" t="s">
        <v>274</v>
      </c>
    </row>
    <row r="6" spans="1:29" ht="15">
      <c r="A6" s="25">
        <v>92</v>
      </c>
      <c r="B6" s="25" t="s">
        <v>275</v>
      </c>
      <c r="C6" s="25">
        <v>100</v>
      </c>
      <c r="D6" s="25">
        <v>98.91304347826087</v>
      </c>
      <c r="E6" s="25">
        <v>100</v>
      </c>
      <c r="F6" s="25">
        <v>100</v>
      </c>
      <c r="G6" s="25">
        <v>97.82608695652173</v>
      </c>
      <c r="H6" s="25">
        <v>96.73913043478261</v>
      </c>
      <c r="I6" s="25">
        <v>98.91304347826087</v>
      </c>
      <c r="J6" s="25">
        <v>91.30434782608695</v>
      </c>
      <c r="K6" s="25">
        <v>0</v>
      </c>
      <c r="L6" s="25">
        <v>0</v>
      </c>
      <c r="M6" s="25">
        <v>100</v>
      </c>
      <c r="N6" s="25">
        <v>94.56521739130434</v>
      </c>
      <c r="O6" s="25">
        <v>72.82608695652173</v>
      </c>
      <c r="P6" s="25">
        <v>97.82608695652173</v>
      </c>
      <c r="Q6" s="25">
        <v>84.78260869565217</v>
      </c>
      <c r="R6" s="25">
        <v>100</v>
      </c>
      <c r="S6" s="25">
        <v>100</v>
      </c>
      <c r="T6" s="25">
        <v>93.47826086956522</v>
      </c>
      <c r="U6" s="25">
        <v>100</v>
      </c>
      <c r="V6" s="25">
        <v>93.47826086956522</v>
      </c>
      <c r="W6" s="25">
        <v>98.91304347826087</v>
      </c>
      <c r="X6" s="25">
        <v>89.1304347826087</v>
      </c>
      <c r="Y6" s="25">
        <v>100</v>
      </c>
      <c r="Z6" s="25">
        <v>96.73913043478261</v>
      </c>
      <c r="AA6" s="25">
        <v>100</v>
      </c>
      <c r="AB6" s="25">
        <v>97.82608695652173</v>
      </c>
      <c r="AC6" s="25">
        <v>96.73913043478261</v>
      </c>
    </row>
    <row r="7" spans="1:29" ht="15">
      <c r="A7" s="25">
        <v>174</v>
      </c>
      <c r="B7" s="25" t="s">
        <v>276</v>
      </c>
      <c r="C7" s="25">
        <v>98.85057471264368</v>
      </c>
      <c r="D7" s="25">
        <v>98.85057471264368</v>
      </c>
      <c r="E7" s="25">
        <v>99.42528735632185</v>
      </c>
      <c r="F7" s="25">
        <v>86.20689655172414</v>
      </c>
      <c r="G7" s="25">
        <v>93.67816091954023</v>
      </c>
      <c r="H7" s="25">
        <v>91.95402298850574</v>
      </c>
      <c r="I7" s="25">
        <v>95.40229885057471</v>
      </c>
      <c r="J7" s="25">
        <v>91.37931034482759</v>
      </c>
      <c r="K7" s="25">
        <v>0</v>
      </c>
      <c r="L7" s="25">
        <v>0</v>
      </c>
      <c r="M7" s="25">
        <v>100</v>
      </c>
      <c r="N7" s="25">
        <v>66.0919540229885</v>
      </c>
      <c r="O7" s="25">
        <v>49.42528735632184</v>
      </c>
      <c r="P7" s="25">
        <v>94.82758620689656</v>
      </c>
      <c r="Q7" s="25">
        <v>89.65517241379311</v>
      </c>
      <c r="R7" s="25">
        <v>95.40229885057471</v>
      </c>
      <c r="S7" s="25">
        <v>94.25287356321839</v>
      </c>
      <c r="T7" s="25">
        <v>79.88505747126437</v>
      </c>
      <c r="U7" s="25">
        <v>94.82758620689656</v>
      </c>
      <c r="V7" s="25">
        <v>84.48275862068965</v>
      </c>
      <c r="W7" s="25">
        <v>87.93103448275862</v>
      </c>
      <c r="X7" s="25">
        <v>89.08045977011494</v>
      </c>
      <c r="Y7" s="25">
        <v>99.42528735632185</v>
      </c>
      <c r="Z7" s="25">
        <v>99.42528735632185</v>
      </c>
      <c r="AA7" s="25">
        <v>99.42528735632185</v>
      </c>
      <c r="AB7" s="25">
        <v>100</v>
      </c>
      <c r="AC7" s="25">
        <v>68.39080459770115</v>
      </c>
    </row>
    <row r="8" spans="1:29" ht="15">
      <c r="A8" s="25">
        <v>28</v>
      </c>
      <c r="B8" s="25" t="s">
        <v>277</v>
      </c>
      <c r="C8" s="25">
        <v>89.28571428571429</v>
      </c>
      <c r="D8" s="25">
        <v>78.57142857142857</v>
      </c>
      <c r="E8" s="25">
        <v>78.57142857142857</v>
      </c>
      <c r="F8" s="25">
        <v>78.57142857142857</v>
      </c>
      <c r="G8" s="25">
        <v>96.42857142857143</v>
      </c>
      <c r="H8" s="25">
        <v>96.42857142857143</v>
      </c>
      <c r="I8" s="25">
        <v>96.42857142857143</v>
      </c>
      <c r="J8" s="25">
        <v>85.71428571428571</v>
      </c>
      <c r="K8" s="25">
        <v>0</v>
      </c>
      <c r="L8" s="25">
        <v>0</v>
      </c>
      <c r="M8" s="25">
        <v>100</v>
      </c>
      <c r="N8" s="25">
        <v>82.14285714285714</v>
      </c>
      <c r="O8" s="25">
        <v>64.28571428571429</v>
      </c>
      <c r="P8" s="25">
        <v>92.85714285714286</v>
      </c>
      <c r="Q8" s="25">
        <v>92.85714285714286</v>
      </c>
      <c r="R8" s="25">
        <v>89.28571428571429</v>
      </c>
      <c r="S8" s="25">
        <v>89.28571428571429</v>
      </c>
      <c r="T8" s="25">
        <v>85.71428571428571</v>
      </c>
      <c r="U8" s="25">
        <v>92.85714285714286</v>
      </c>
      <c r="V8" s="25">
        <v>92.85714285714286</v>
      </c>
      <c r="W8" s="25">
        <v>89.28571428571429</v>
      </c>
      <c r="X8" s="25">
        <v>82.14285714285714</v>
      </c>
      <c r="Y8" s="25">
        <v>96.42857142857143</v>
      </c>
      <c r="Z8" s="25">
        <v>89.28571428571429</v>
      </c>
      <c r="AA8" s="25">
        <v>82.14285714285714</v>
      </c>
      <c r="AB8" s="25">
        <v>89.28571428571429</v>
      </c>
      <c r="AC8" s="25">
        <v>82.14285714285714</v>
      </c>
    </row>
    <row r="9" spans="1:29" ht="15">
      <c r="A9" s="25">
        <v>45</v>
      </c>
      <c r="B9" s="25" t="s">
        <v>278</v>
      </c>
      <c r="C9" s="25">
        <v>91.11111111111111</v>
      </c>
      <c r="D9" s="25">
        <v>93.33333333333333</v>
      </c>
      <c r="E9" s="25">
        <v>93.33333333333333</v>
      </c>
      <c r="F9" s="25">
        <v>75.55555555555556</v>
      </c>
      <c r="G9" s="25">
        <v>91.11111111111111</v>
      </c>
      <c r="H9" s="25">
        <v>88.88888888888889</v>
      </c>
      <c r="I9" s="25">
        <v>86.66666666666667</v>
      </c>
      <c r="J9" s="25">
        <v>86.66666666666667</v>
      </c>
      <c r="K9" s="25">
        <v>0</v>
      </c>
      <c r="L9" s="25">
        <v>0</v>
      </c>
      <c r="M9" s="25">
        <v>100</v>
      </c>
      <c r="N9" s="25">
        <v>100</v>
      </c>
      <c r="O9" s="25">
        <v>60</v>
      </c>
      <c r="P9" s="25">
        <v>91.11111111111111</v>
      </c>
      <c r="Q9" s="25">
        <v>97.77777777777777</v>
      </c>
      <c r="R9" s="25">
        <v>91.11111111111111</v>
      </c>
      <c r="S9" s="25">
        <v>91.11111111111111</v>
      </c>
      <c r="T9" s="25">
        <v>93.33333333333333</v>
      </c>
      <c r="U9" s="25">
        <v>97.77777777777777</v>
      </c>
      <c r="V9" s="25">
        <v>88.88888888888889</v>
      </c>
      <c r="W9" s="25">
        <v>93.33333333333333</v>
      </c>
      <c r="X9" s="25">
        <v>100</v>
      </c>
      <c r="Y9" s="25">
        <v>100</v>
      </c>
      <c r="Z9" s="25">
        <v>91.11111111111111</v>
      </c>
      <c r="AA9" s="25">
        <v>95.55555555555556</v>
      </c>
      <c r="AB9" s="25">
        <v>97.77777777777777</v>
      </c>
      <c r="AC9" s="25">
        <v>84.44444444444444</v>
      </c>
    </row>
    <row r="10" spans="1:29" ht="15">
      <c r="A10" s="25">
        <v>110</v>
      </c>
      <c r="B10" s="25" t="s">
        <v>3</v>
      </c>
      <c r="C10" s="25">
        <v>98.18181818181819</v>
      </c>
      <c r="D10" s="25">
        <v>99.0909090909091</v>
      </c>
      <c r="E10" s="25">
        <v>97.27272727272727</v>
      </c>
      <c r="F10" s="25">
        <v>100</v>
      </c>
      <c r="G10" s="25">
        <v>100</v>
      </c>
      <c r="H10" s="25">
        <v>100</v>
      </c>
      <c r="I10" s="25">
        <v>100</v>
      </c>
      <c r="J10" s="25">
        <v>100</v>
      </c>
      <c r="K10" s="25">
        <v>0</v>
      </c>
      <c r="L10" s="25">
        <v>0</v>
      </c>
      <c r="M10" s="25">
        <v>100</v>
      </c>
      <c r="N10" s="25">
        <v>99.0909090909091</v>
      </c>
      <c r="O10" s="25">
        <v>96.36363636363636</v>
      </c>
      <c r="P10" s="25">
        <v>100</v>
      </c>
      <c r="Q10" s="25">
        <v>100</v>
      </c>
      <c r="R10" s="25">
        <v>100</v>
      </c>
      <c r="S10" s="25">
        <v>100</v>
      </c>
      <c r="T10" s="25">
        <v>100</v>
      </c>
      <c r="U10" s="25">
        <v>100</v>
      </c>
      <c r="V10" s="25">
        <v>100</v>
      </c>
      <c r="W10" s="25">
        <v>100</v>
      </c>
      <c r="X10" s="25">
        <v>100</v>
      </c>
      <c r="Y10" s="25">
        <v>100</v>
      </c>
      <c r="Z10" s="25">
        <v>100</v>
      </c>
      <c r="AA10" s="25">
        <v>100</v>
      </c>
      <c r="AB10" s="25">
        <v>100</v>
      </c>
      <c r="AC10" s="25">
        <v>98.18181818181819</v>
      </c>
    </row>
    <row r="11" spans="1:29" ht="15">
      <c r="A11" s="25">
        <v>31</v>
      </c>
      <c r="B11" s="25" t="s">
        <v>279</v>
      </c>
      <c r="C11" s="25">
        <v>77.41935483870968</v>
      </c>
      <c r="D11" s="25">
        <v>74.19354838709677</v>
      </c>
      <c r="E11" s="25">
        <v>77.41935483870968</v>
      </c>
      <c r="F11" s="25">
        <v>22.580645161290324</v>
      </c>
      <c r="G11" s="25">
        <v>67.74193548387096</v>
      </c>
      <c r="H11" s="25">
        <v>77.41935483870968</v>
      </c>
      <c r="I11" s="25">
        <v>45.16129032258065</v>
      </c>
      <c r="J11" s="25">
        <v>45.16129032258065</v>
      </c>
      <c r="K11" s="25">
        <v>0</v>
      </c>
      <c r="L11" s="25">
        <v>0</v>
      </c>
      <c r="M11" s="25">
        <v>100</v>
      </c>
      <c r="N11" s="25">
        <v>70.96774193548387</v>
      </c>
      <c r="O11" s="25">
        <v>93.54838709677419</v>
      </c>
      <c r="P11" s="25">
        <v>77.41935483870968</v>
      </c>
      <c r="Q11" s="25">
        <v>100</v>
      </c>
      <c r="R11" s="25">
        <v>87.09677419354838</v>
      </c>
      <c r="S11" s="25">
        <v>77.41935483870968</v>
      </c>
      <c r="T11" s="25">
        <v>90.3225806451613</v>
      </c>
      <c r="U11" s="25">
        <v>83.87096774193549</v>
      </c>
      <c r="V11" s="25">
        <v>45.16129032258065</v>
      </c>
      <c r="W11" s="25">
        <v>87.09677419354838</v>
      </c>
      <c r="X11" s="25">
        <v>100</v>
      </c>
      <c r="Y11" s="25">
        <v>96.7741935483871</v>
      </c>
      <c r="Z11" s="25">
        <v>96.7741935483871</v>
      </c>
      <c r="AA11" s="25">
        <v>90.3225806451613</v>
      </c>
      <c r="AB11" s="25">
        <v>100</v>
      </c>
      <c r="AC11" s="25">
        <v>64.51612903225806</v>
      </c>
    </row>
    <row r="12" spans="1:29" ht="15">
      <c r="A12" s="25">
        <v>5</v>
      </c>
      <c r="B12" s="25" t="s">
        <v>6</v>
      </c>
      <c r="C12" s="25">
        <v>100</v>
      </c>
      <c r="D12" s="25">
        <v>100</v>
      </c>
      <c r="E12" s="25">
        <v>100</v>
      </c>
      <c r="F12" s="25">
        <v>80</v>
      </c>
      <c r="G12" s="25">
        <v>100</v>
      </c>
      <c r="H12" s="25">
        <v>100</v>
      </c>
      <c r="I12" s="25">
        <v>80</v>
      </c>
      <c r="J12" s="25">
        <v>80</v>
      </c>
      <c r="K12" s="25">
        <v>0</v>
      </c>
      <c r="L12" s="25">
        <v>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5">
        <v>100</v>
      </c>
      <c r="V12" s="25">
        <v>80</v>
      </c>
      <c r="W12" s="25">
        <v>100</v>
      </c>
      <c r="X12" s="25">
        <v>80</v>
      </c>
      <c r="Y12" s="25">
        <v>100</v>
      </c>
      <c r="Z12" s="25">
        <v>100</v>
      </c>
      <c r="AA12" s="25">
        <v>100</v>
      </c>
      <c r="AB12" s="25">
        <v>100</v>
      </c>
      <c r="AC12" s="25">
        <v>100</v>
      </c>
    </row>
    <row r="13" spans="1:29" ht="15">
      <c r="A13" s="25">
        <v>99</v>
      </c>
      <c r="B13" s="25" t="s">
        <v>86</v>
      </c>
      <c r="C13" s="25">
        <v>100</v>
      </c>
      <c r="D13" s="25">
        <v>100</v>
      </c>
      <c r="E13" s="25">
        <v>97.97979797979798</v>
      </c>
      <c r="F13" s="25">
        <v>50.505050505050505</v>
      </c>
      <c r="G13" s="25">
        <v>96.96969696969697</v>
      </c>
      <c r="H13" s="25">
        <v>97.97979797979798</v>
      </c>
      <c r="I13" s="25">
        <v>97.97979797979798</v>
      </c>
      <c r="J13" s="25">
        <v>66.66666666666667</v>
      </c>
      <c r="K13" s="25">
        <v>0</v>
      </c>
      <c r="L13" s="25">
        <v>0</v>
      </c>
      <c r="M13" s="25">
        <v>100</v>
      </c>
      <c r="N13" s="25">
        <v>91.91919191919192</v>
      </c>
      <c r="O13" s="25">
        <v>77.77777777777777</v>
      </c>
      <c r="P13" s="25">
        <v>96.96969696969697</v>
      </c>
      <c r="Q13" s="25">
        <v>96.96969696969697</v>
      </c>
      <c r="R13" s="25">
        <v>92.92929292929293</v>
      </c>
      <c r="S13" s="25">
        <v>97.97979797979798</v>
      </c>
      <c r="T13" s="25">
        <v>88.88888888888889</v>
      </c>
      <c r="U13" s="25">
        <v>98.98989898989899</v>
      </c>
      <c r="V13" s="25">
        <v>92.92929292929293</v>
      </c>
      <c r="W13" s="25">
        <v>96.96969696969697</v>
      </c>
      <c r="X13" s="25">
        <v>92.92929292929293</v>
      </c>
      <c r="Y13" s="25">
        <v>98.98989898989899</v>
      </c>
      <c r="Z13" s="25">
        <v>95.95959595959596</v>
      </c>
      <c r="AA13" s="25">
        <v>98.98989898989899</v>
      </c>
      <c r="AB13" s="25">
        <v>91.91919191919192</v>
      </c>
      <c r="AC13" s="25">
        <v>79.79797979797979</v>
      </c>
    </row>
    <row r="14" spans="1:29" ht="15">
      <c r="A14" s="25">
        <v>1</v>
      </c>
      <c r="B14" s="25" t="s">
        <v>88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100</v>
      </c>
      <c r="I14" s="25">
        <v>100</v>
      </c>
      <c r="J14" s="25">
        <v>100</v>
      </c>
      <c r="K14" s="25">
        <v>0</v>
      </c>
      <c r="L14" s="25">
        <v>0</v>
      </c>
      <c r="M14" s="25">
        <v>100</v>
      </c>
      <c r="N14" s="25">
        <v>100</v>
      </c>
      <c r="O14" s="25">
        <v>100</v>
      </c>
      <c r="P14" s="25">
        <v>100</v>
      </c>
      <c r="Q14" s="25">
        <v>100</v>
      </c>
      <c r="R14" s="25">
        <v>100</v>
      </c>
      <c r="S14" s="25">
        <v>100</v>
      </c>
      <c r="T14" s="25">
        <v>100</v>
      </c>
      <c r="U14" s="25">
        <v>100</v>
      </c>
      <c r="V14" s="25">
        <v>100</v>
      </c>
      <c r="W14" s="25">
        <v>100</v>
      </c>
      <c r="X14" s="25">
        <v>100</v>
      </c>
      <c r="Y14" s="25">
        <v>100</v>
      </c>
      <c r="Z14" s="25">
        <v>100</v>
      </c>
      <c r="AA14" s="25">
        <v>100</v>
      </c>
      <c r="AB14" s="25">
        <v>100</v>
      </c>
      <c r="AC14" s="25">
        <v>100</v>
      </c>
    </row>
    <row r="15" spans="1:29" ht="15">
      <c r="A15" s="25">
        <v>5</v>
      </c>
      <c r="B15" s="25" t="s">
        <v>1</v>
      </c>
      <c r="C15" s="25">
        <v>100</v>
      </c>
      <c r="D15" s="25">
        <v>100</v>
      </c>
      <c r="E15" s="25">
        <v>100</v>
      </c>
      <c r="F15" s="25">
        <v>80</v>
      </c>
      <c r="G15" s="25">
        <v>80</v>
      </c>
      <c r="H15" s="25">
        <v>100</v>
      </c>
      <c r="I15" s="25">
        <v>60</v>
      </c>
      <c r="J15" s="25">
        <v>60</v>
      </c>
      <c r="K15" s="25">
        <v>0</v>
      </c>
      <c r="L15" s="25">
        <v>0</v>
      </c>
      <c r="M15" s="25">
        <v>100</v>
      </c>
      <c r="N15" s="25">
        <v>80</v>
      </c>
      <c r="O15" s="25">
        <v>100</v>
      </c>
      <c r="P15" s="25">
        <v>100</v>
      </c>
      <c r="Q15" s="25">
        <v>80</v>
      </c>
      <c r="R15" s="25">
        <v>100</v>
      </c>
      <c r="S15" s="25">
        <v>100</v>
      </c>
      <c r="T15" s="25">
        <v>100</v>
      </c>
      <c r="U15" s="25">
        <v>100</v>
      </c>
      <c r="V15" s="25">
        <v>100</v>
      </c>
      <c r="W15" s="25">
        <v>100</v>
      </c>
      <c r="X15" s="25">
        <v>80</v>
      </c>
      <c r="Y15" s="25">
        <v>100</v>
      </c>
      <c r="Z15" s="25">
        <v>100</v>
      </c>
      <c r="AA15" s="25">
        <v>100</v>
      </c>
      <c r="AB15" s="25">
        <v>100</v>
      </c>
      <c r="AC15" s="25">
        <v>80</v>
      </c>
    </row>
    <row r="16" spans="1:29" ht="15">
      <c r="A16" s="25">
        <v>27</v>
      </c>
      <c r="B16" s="25" t="s">
        <v>280</v>
      </c>
      <c r="C16" s="25">
        <v>100</v>
      </c>
      <c r="D16" s="25">
        <v>100</v>
      </c>
      <c r="E16" s="25">
        <v>96.29629629629629</v>
      </c>
      <c r="F16" s="25">
        <v>100</v>
      </c>
      <c r="G16" s="25">
        <v>100</v>
      </c>
      <c r="H16" s="25">
        <v>100</v>
      </c>
      <c r="I16" s="25">
        <v>100</v>
      </c>
      <c r="J16" s="25">
        <v>100</v>
      </c>
      <c r="K16" s="25">
        <v>0</v>
      </c>
      <c r="L16" s="25">
        <v>0</v>
      </c>
      <c r="M16" s="25">
        <v>100</v>
      </c>
      <c r="N16" s="25">
        <v>100</v>
      </c>
      <c r="O16" s="25">
        <v>96.29629629629629</v>
      </c>
      <c r="P16" s="25">
        <v>100</v>
      </c>
      <c r="Q16" s="25">
        <v>100</v>
      </c>
      <c r="R16" s="25">
        <v>100</v>
      </c>
      <c r="S16" s="25">
        <v>100</v>
      </c>
      <c r="T16" s="25">
        <v>96.29629629629629</v>
      </c>
      <c r="U16" s="25">
        <v>100</v>
      </c>
      <c r="V16" s="25">
        <v>100</v>
      </c>
      <c r="W16" s="25">
        <v>100</v>
      </c>
      <c r="X16" s="25">
        <v>100</v>
      </c>
      <c r="Y16" s="25">
        <v>100</v>
      </c>
      <c r="Z16" s="25">
        <v>100</v>
      </c>
      <c r="AA16" s="25">
        <v>100</v>
      </c>
      <c r="AB16" s="25">
        <v>100</v>
      </c>
      <c r="AC16" s="25">
        <v>96.29629629629629</v>
      </c>
    </row>
    <row r="17" spans="1:29" ht="15">
      <c r="A17" s="25">
        <v>27</v>
      </c>
      <c r="B17" s="25" t="s">
        <v>95</v>
      </c>
      <c r="C17" s="25">
        <v>88.88888888888889</v>
      </c>
      <c r="D17" s="25">
        <v>85.18518518518519</v>
      </c>
      <c r="E17" s="25">
        <v>88.88888888888889</v>
      </c>
      <c r="F17" s="25">
        <v>100</v>
      </c>
      <c r="G17" s="25">
        <v>100</v>
      </c>
      <c r="H17" s="25">
        <v>100</v>
      </c>
      <c r="I17" s="25">
        <v>88.88888888888889</v>
      </c>
      <c r="J17" s="25">
        <v>85.18518518518519</v>
      </c>
      <c r="K17" s="25">
        <v>0</v>
      </c>
      <c r="L17" s="25">
        <v>0</v>
      </c>
      <c r="M17" s="25">
        <v>100</v>
      </c>
      <c r="N17" s="25">
        <v>92.5925925925926</v>
      </c>
      <c r="O17" s="25">
        <v>74.07407407407408</v>
      </c>
      <c r="P17" s="25">
        <v>96.29629629629629</v>
      </c>
      <c r="Q17" s="25">
        <v>88.88888888888889</v>
      </c>
      <c r="R17" s="25">
        <v>100</v>
      </c>
      <c r="S17" s="25">
        <v>92.5925925925926</v>
      </c>
      <c r="T17" s="25">
        <v>92.5925925925926</v>
      </c>
      <c r="U17" s="25">
        <v>100</v>
      </c>
      <c r="V17" s="25">
        <v>96.29629629629629</v>
      </c>
      <c r="W17" s="25">
        <v>100</v>
      </c>
      <c r="X17" s="25">
        <v>92.5925925925926</v>
      </c>
      <c r="Y17" s="25">
        <v>100</v>
      </c>
      <c r="Z17" s="25">
        <v>100</v>
      </c>
      <c r="AA17" s="25">
        <v>100</v>
      </c>
      <c r="AB17" s="25">
        <v>100</v>
      </c>
      <c r="AC17" s="25">
        <v>92.5925925925926</v>
      </c>
    </row>
    <row r="18" spans="1:29" ht="15">
      <c r="A18" s="25">
        <v>63</v>
      </c>
      <c r="B18" s="25" t="s">
        <v>87</v>
      </c>
      <c r="C18" s="25">
        <v>98.41269841269842</v>
      </c>
      <c r="D18" s="25">
        <v>96.82539682539682</v>
      </c>
      <c r="E18" s="25">
        <v>100</v>
      </c>
      <c r="F18" s="25">
        <v>100</v>
      </c>
      <c r="G18" s="25">
        <v>95.23809523809524</v>
      </c>
      <c r="H18" s="25">
        <v>98.41269841269842</v>
      </c>
      <c r="I18" s="25">
        <v>98.41269841269842</v>
      </c>
      <c r="J18" s="25">
        <v>95.23809523809524</v>
      </c>
      <c r="K18" s="25">
        <v>0</v>
      </c>
      <c r="L18" s="25">
        <v>0</v>
      </c>
      <c r="M18" s="25">
        <v>100</v>
      </c>
      <c r="N18" s="25">
        <v>90.47619047619048</v>
      </c>
      <c r="O18" s="25">
        <v>80.95238095238095</v>
      </c>
      <c r="P18" s="25">
        <v>96.82539682539682</v>
      </c>
      <c r="Q18" s="25">
        <v>98.41269841269842</v>
      </c>
      <c r="R18" s="25">
        <v>93.65079365079364</v>
      </c>
      <c r="S18" s="25">
        <v>95.23809523809524</v>
      </c>
      <c r="T18" s="25">
        <v>96.82539682539682</v>
      </c>
      <c r="U18" s="25">
        <v>100</v>
      </c>
      <c r="V18" s="25">
        <v>100</v>
      </c>
      <c r="W18" s="25">
        <v>100</v>
      </c>
      <c r="X18" s="25">
        <v>96.82539682539682</v>
      </c>
      <c r="Y18" s="25">
        <v>100</v>
      </c>
      <c r="Z18" s="25">
        <v>100</v>
      </c>
      <c r="AA18" s="25">
        <v>96.82539682539682</v>
      </c>
      <c r="AB18" s="25">
        <v>93.65079365079364</v>
      </c>
      <c r="AC18" s="25">
        <v>95.23809523809524</v>
      </c>
    </row>
    <row r="19" spans="1:29" ht="15">
      <c r="A19" s="25">
        <v>8</v>
      </c>
      <c r="B19" s="25" t="s">
        <v>7</v>
      </c>
      <c r="C19" s="25">
        <v>100</v>
      </c>
      <c r="D19" s="25">
        <v>87.5</v>
      </c>
      <c r="E19" s="25">
        <v>87.5</v>
      </c>
      <c r="F19" s="25">
        <v>50</v>
      </c>
      <c r="G19" s="25">
        <v>50</v>
      </c>
      <c r="H19" s="25">
        <v>75</v>
      </c>
      <c r="I19" s="25">
        <v>87.5</v>
      </c>
      <c r="J19" s="25">
        <v>62.5</v>
      </c>
      <c r="K19" s="25">
        <v>0</v>
      </c>
      <c r="L19" s="25">
        <v>0</v>
      </c>
      <c r="M19" s="25">
        <v>100</v>
      </c>
      <c r="N19" s="25">
        <v>75</v>
      </c>
      <c r="O19" s="25">
        <v>87.5</v>
      </c>
      <c r="P19" s="25">
        <v>75</v>
      </c>
      <c r="Q19" s="25">
        <v>62.5</v>
      </c>
      <c r="R19" s="25">
        <v>62.5</v>
      </c>
      <c r="S19" s="25">
        <v>87.5</v>
      </c>
      <c r="T19" s="25">
        <v>75</v>
      </c>
      <c r="U19" s="25">
        <v>87.5</v>
      </c>
      <c r="V19" s="25">
        <v>75</v>
      </c>
      <c r="W19" s="25">
        <v>87.5</v>
      </c>
      <c r="X19" s="25">
        <v>37.5</v>
      </c>
      <c r="Y19" s="25">
        <v>100</v>
      </c>
      <c r="Z19" s="25">
        <v>100</v>
      </c>
      <c r="AA19" s="25">
        <v>87.5</v>
      </c>
      <c r="AB19" s="25">
        <v>100</v>
      </c>
      <c r="AC19" s="25">
        <v>62.5</v>
      </c>
    </row>
    <row r="20" spans="1:29" ht="15">
      <c r="A20" s="25">
        <v>1</v>
      </c>
      <c r="B20" s="25" t="s">
        <v>5</v>
      </c>
      <c r="C20" s="25">
        <v>100</v>
      </c>
      <c r="D20" s="25">
        <v>100</v>
      </c>
      <c r="E20" s="25">
        <v>100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100</v>
      </c>
      <c r="N20" s="25">
        <v>100</v>
      </c>
      <c r="O20" s="25">
        <v>0</v>
      </c>
      <c r="P20" s="25">
        <v>100</v>
      </c>
      <c r="Q20" s="25">
        <v>0</v>
      </c>
      <c r="R20" s="25">
        <v>0</v>
      </c>
      <c r="S20" s="25">
        <v>0</v>
      </c>
      <c r="T20" s="25">
        <v>100</v>
      </c>
      <c r="U20" s="25">
        <v>100</v>
      </c>
      <c r="V20" s="25">
        <v>100</v>
      </c>
      <c r="W20" s="25">
        <v>100</v>
      </c>
      <c r="X20" s="25">
        <v>100</v>
      </c>
      <c r="Y20" s="25">
        <v>100</v>
      </c>
      <c r="Z20" s="25">
        <v>100</v>
      </c>
      <c r="AA20" s="25">
        <v>100</v>
      </c>
      <c r="AB20" s="25">
        <v>100</v>
      </c>
      <c r="AC20" s="25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140625" style="0" customWidth="1"/>
    <col min="2" max="2" width="80.8515625" style="0" customWidth="1"/>
  </cols>
  <sheetData>
    <row r="1" spans="1:27" ht="15">
      <c r="A1" s="25"/>
      <c r="B1" s="83" t="s">
        <v>282</v>
      </c>
      <c r="C1" s="25" t="s">
        <v>283</v>
      </c>
      <c r="D1" s="25"/>
      <c r="E1" s="25"/>
      <c r="F1" s="25" t="s">
        <v>239</v>
      </c>
      <c r="G1" s="25"/>
      <c r="H1" s="25"/>
      <c r="I1" s="25"/>
      <c r="J1" s="25"/>
      <c r="K1" s="25" t="s">
        <v>285</v>
      </c>
      <c r="L1" s="25"/>
      <c r="M1" s="25" t="s">
        <v>286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>
      <c r="A2" s="25"/>
      <c r="B2" s="83" t="s">
        <v>290</v>
      </c>
      <c r="C2" s="25" t="s">
        <v>245</v>
      </c>
      <c r="D2" s="25"/>
      <c r="E2" s="25"/>
      <c r="F2" s="25" t="s">
        <v>246</v>
      </c>
      <c r="G2" s="25" t="s">
        <v>244</v>
      </c>
      <c r="H2" s="25"/>
      <c r="I2" s="25"/>
      <c r="J2" s="25"/>
      <c r="K2" s="25" t="s">
        <v>89</v>
      </c>
      <c r="L2" s="25" t="s">
        <v>246</v>
      </c>
      <c r="M2" s="25" t="s">
        <v>89</v>
      </c>
      <c r="N2" s="25" t="s">
        <v>246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 t="s">
        <v>243</v>
      </c>
      <c r="AA2" s="25" t="s">
        <v>244</v>
      </c>
    </row>
    <row r="3" spans="1:27" ht="15">
      <c r="A3" s="25"/>
      <c r="B3" s="83" t="s">
        <v>291</v>
      </c>
      <c r="C3" s="25" t="s">
        <v>247</v>
      </c>
      <c r="D3" s="25" t="s">
        <v>248</v>
      </c>
      <c r="E3" s="25" t="s">
        <v>249</v>
      </c>
      <c r="F3" s="25"/>
      <c r="G3" s="25" t="s">
        <v>250</v>
      </c>
      <c r="H3" s="25" t="s">
        <v>251</v>
      </c>
      <c r="I3" s="25" t="s">
        <v>252</v>
      </c>
      <c r="J3" s="25" t="s">
        <v>253</v>
      </c>
      <c r="K3" s="25"/>
      <c r="L3" s="25"/>
      <c r="M3" s="25"/>
      <c r="N3" s="25" t="s">
        <v>254</v>
      </c>
      <c r="O3" s="25" t="s">
        <v>255</v>
      </c>
      <c r="P3" s="25" t="s">
        <v>256</v>
      </c>
      <c r="Q3" s="25" t="s">
        <v>257</v>
      </c>
      <c r="R3" s="25" t="s">
        <v>258</v>
      </c>
      <c r="S3" s="25" t="s">
        <v>259</v>
      </c>
      <c r="T3" s="25" t="s">
        <v>260</v>
      </c>
      <c r="U3" s="25" t="s">
        <v>261</v>
      </c>
      <c r="V3" s="25" t="s">
        <v>262</v>
      </c>
      <c r="W3" s="25" t="s">
        <v>263</v>
      </c>
      <c r="X3" s="25" t="s">
        <v>264</v>
      </c>
      <c r="Y3" s="25" t="s">
        <v>265</v>
      </c>
      <c r="Z3" s="25"/>
      <c r="AA3" s="25"/>
    </row>
    <row r="4" spans="1:27" ht="15">
      <c r="A4" s="25" t="s">
        <v>287</v>
      </c>
      <c r="B4" s="25" t="s">
        <v>281</v>
      </c>
      <c r="C4" s="25" t="s">
        <v>266</v>
      </c>
      <c r="D4" s="25" t="s">
        <v>266</v>
      </c>
      <c r="E4" s="25" t="s">
        <v>266</v>
      </c>
      <c r="F4" s="25" t="s">
        <v>267</v>
      </c>
      <c r="G4" s="25" t="s">
        <v>266</v>
      </c>
      <c r="H4" s="25" t="s">
        <v>266</v>
      </c>
      <c r="I4" s="25" t="s">
        <v>266</v>
      </c>
      <c r="J4" s="25" t="s">
        <v>266</v>
      </c>
      <c r="K4" s="25" t="s">
        <v>270</v>
      </c>
      <c r="L4" s="25" t="s">
        <v>271</v>
      </c>
      <c r="M4" s="25" t="s">
        <v>272</v>
      </c>
      <c r="N4" s="25" t="s">
        <v>266</v>
      </c>
      <c r="O4" s="25" t="s">
        <v>266</v>
      </c>
      <c r="P4" s="25" t="s">
        <v>266</v>
      </c>
      <c r="Q4" s="25" t="s">
        <v>266</v>
      </c>
      <c r="R4" s="25" t="s">
        <v>266</v>
      </c>
      <c r="S4" s="25" t="s">
        <v>266</v>
      </c>
      <c r="T4" s="25" t="s">
        <v>266</v>
      </c>
      <c r="U4" s="25" t="s">
        <v>266</v>
      </c>
      <c r="V4" s="25" t="s">
        <v>266</v>
      </c>
      <c r="W4" s="25" t="s">
        <v>266</v>
      </c>
      <c r="X4" s="25" t="s">
        <v>266</v>
      </c>
      <c r="Y4" s="25" t="s">
        <v>266</v>
      </c>
      <c r="Z4" s="25" t="s">
        <v>273</v>
      </c>
      <c r="AA4" s="25" t="s">
        <v>274</v>
      </c>
    </row>
    <row r="5" spans="1:27" ht="15">
      <c r="A5" s="25">
        <v>21</v>
      </c>
      <c r="B5" s="25" t="s">
        <v>288</v>
      </c>
      <c r="C5" s="25">
        <v>95.23809523809524</v>
      </c>
      <c r="D5" s="25">
        <v>95.23809523809524</v>
      </c>
      <c r="E5" s="25">
        <v>95.23809523809524</v>
      </c>
      <c r="F5" s="25">
        <v>95.23809523809524</v>
      </c>
      <c r="G5" s="25">
        <v>95.23809523809524</v>
      </c>
      <c r="H5" s="25">
        <v>90.47619047619048</v>
      </c>
      <c r="I5" s="25">
        <v>95.23809523809524</v>
      </c>
      <c r="J5" s="25">
        <v>90.47619047619048</v>
      </c>
      <c r="K5" s="25">
        <v>95.23809523809524</v>
      </c>
      <c r="L5" s="25">
        <v>90.47619047619048</v>
      </c>
      <c r="M5" s="25">
        <v>85.71428571428571</v>
      </c>
      <c r="N5" s="25">
        <v>90.47619047619048</v>
      </c>
      <c r="O5" s="25">
        <v>90.47619047619048</v>
      </c>
      <c r="P5" s="25">
        <v>95.23809523809524</v>
      </c>
      <c r="Q5" s="25">
        <v>90.47619047619048</v>
      </c>
      <c r="R5" s="25">
        <v>95.23809523809524</v>
      </c>
      <c r="S5" s="25">
        <v>100</v>
      </c>
      <c r="T5" s="25">
        <v>100</v>
      </c>
      <c r="U5" s="25">
        <v>100</v>
      </c>
      <c r="V5" s="25">
        <v>95.23809523809524</v>
      </c>
      <c r="W5" s="25">
        <v>100</v>
      </c>
      <c r="X5" s="25">
        <v>100</v>
      </c>
      <c r="Y5" s="25">
        <v>100</v>
      </c>
      <c r="Z5" s="25">
        <v>100</v>
      </c>
      <c r="AA5" s="25">
        <v>80.95238095238095</v>
      </c>
    </row>
    <row r="6" spans="1:27" ht="15">
      <c r="A6" s="25">
        <v>5</v>
      </c>
      <c r="B6" s="25" t="s">
        <v>1</v>
      </c>
      <c r="C6" s="25">
        <v>100</v>
      </c>
      <c r="D6" s="25">
        <v>100</v>
      </c>
      <c r="E6" s="25">
        <v>100</v>
      </c>
      <c r="F6" s="25">
        <v>100</v>
      </c>
      <c r="G6" s="25">
        <v>80</v>
      </c>
      <c r="H6" s="25">
        <v>100</v>
      </c>
      <c r="I6" s="25">
        <v>100</v>
      </c>
      <c r="J6" s="25">
        <v>80</v>
      </c>
      <c r="K6" s="25">
        <v>100</v>
      </c>
      <c r="L6" s="25">
        <v>100</v>
      </c>
      <c r="M6" s="25">
        <v>80</v>
      </c>
      <c r="N6" s="25">
        <v>100</v>
      </c>
      <c r="O6" s="25">
        <v>100</v>
      </c>
      <c r="P6" s="25">
        <v>100</v>
      </c>
      <c r="Q6" s="25">
        <v>100</v>
      </c>
      <c r="R6" s="25">
        <v>100</v>
      </c>
      <c r="S6" s="25">
        <v>100</v>
      </c>
      <c r="T6" s="25">
        <v>100</v>
      </c>
      <c r="U6" s="25">
        <v>100</v>
      </c>
      <c r="V6" s="25">
        <v>100</v>
      </c>
      <c r="W6" s="25">
        <v>100</v>
      </c>
      <c r="X6" s="25">
        <v>100</v>
      </c>
      <c r="Y6" s="25">
        <v>100</v>
      </c>
      <c r="Z6" s="25">
        <v>100</v>
      </c>
      <c r="AA6" s="25">
        <v>80</v>
      </c>
    </row>
    <row r="7" spans="1:27" ht="15">
      <c r="A7" s="25">
        <v>42</v>
      </c>
      <c r="B7" s="25" t="s">
        <v>289</v>
      </c>
      <c r="C7" s="25">
        <v>100</v>
      </c>
      <c r="D7" s="25">
        <v>100</v>
      </c>
      <c r="E7" s="25">
        <v>95.23809523809524</v>
      </c>
      <c r="F7" s="25">
        <v>100</v>
      </c>
      <c r="G7" s="25">
        <v>100</v>
      </c>
      <c r="H7" s="25">
        <v>100</v>
      </c>
      <c r="I7" s="25">
        <v>95.23809523809524</v>
      </c>
      <c r="J7" s="25">
        <v>97.61904761904762</v>
      </c>
      <c r="K7" s="25">
        <v>95.23809523809524</v>
      </c>
      <c r="L7" s="25">
        <v>100</v>
      </c>
      <c r="M7" s="25">
        <v>61.904761904761905</v>
      </c>
      <c r="N7" s="25">
        <v>97.61904761904762</v>
      </c>
      <c r="O7" s="25">
        <v>83.33333333333333</v>
      </c>
      <c r="P7" s="25">
        <v>97.61904761904762</v>
      </c>
      <c r="Q7" s="25">
        <v>100</v>
      </c>
      <c r="R7" s="25">
        <v>100</v>
      </c>
      <c r="S7" s="25">
        <v>97.61904761904762</v>
      </c>
      <c r="T7" s="25">
        <v>100</v>
      </c>
      <c r="U7" s="25">
        <v>97.61904761904762</v>
      </c>
      <c r="V7" s="25">
        <v>83.33333333333333</v>
      </c>
      <c r="W7" s="25">
        <v>100</v>
      </c>
      <c r="X7" s="25">
        <v>95.23809523809524</v>
      </c>
      <c r="Y7" s="25">
        <v>90.47619047619048</v>
      </c>
      <c r="Z7" s="25">
        <v>95.23809523809524</v>
      </c>
      <c r="AA7" s="25">
        <v>57.142857142857146</v>
      </c>
    </row>
    <row r="8" spans="1:27" ht="15">
      <c r="A8" s="25">
        <v>24</v>
      </c>
      <c r="B8" s="25" t="s">
        <v>4</v>
      </c>
      <c r="C8" s="25">
        <v>91.66666666666667</v>
      </c>
      <c r="D8" s="25">
        <v>87.5</v>
      </c>
      <c r="E8" s="25">
        <v>95.83333333333333</v>
      </c>
      <c r="F8" s="25">
        <v>95.83333333333333</v>
      </c>
      <c r="G8" s="25">
        <v>95.83333333333333</v>
      </c>
      <c r="H8" s="25">
        <v>91.66666666666667</v>
      </c>
      <c r="I8" s="25">
        <v>79.16666666666667</v>
      </c>
      <c r="J8" s="25">
        <v>91.66666666666667</v>
      </c>
      <c r="K8" s="25">
        <v>95.83333333333333</v>
      </c>
      <c r="L8" s="25">
        <v>95.83333333333333</v>
      </c>
      <c r="M8" s="25">
        <v>91.66666666666667</v>
      </c>
      <c r="N8" s="25">
        <v>87.5</v>
      </c>
      <c r="O8" s="25">
        <v>75</v>
      </c>
      <c r="P8" s="25">
        <v>95.83333333333333</v>
      </c>
      <c r="Q8" s="25">
        <v>91.66666666666667</v>
      </c>
      <c r="R8" s="25">
        <v>95.83333333333333</v>
      </c>
      <c r="S8" s="25">
        <v>91.66666666666667</v>
      </c>
      <c r="T8" s="25">
        <v>95.83333333333333</v>
      </c>
      <c r="U8" s="25">
        <v>95.83333333333333</v>
      </c>
      <c r="V8" s="25">
        <v>79.16666666666667</v>
      </c>
      <c r="W8" s="25">
        <v>95.83333333333333</v>
      </c>
      <c r="X8" s="25">
        <v>83.33333333333333</v>
      </c>
      <c r="Y8" s="25">
        <v>95.83333333333333</v>
      </c>
      <c r="Z8" s="25">
        <v>100</v>
      </c>
      <c r="AA8" s="25">
        <v>83.33333333333333</v>
      </c>
    </row>
    <row r="9" spans="1:27" ht="15">
      <c r="A9" s="25">
        <v>93</v>
      </c>
      <c r="B9" s="25" t="s">
        <v>95</v>
      </c>
      <c r="C9" s="25">
        <v>87.09677419354838</v>
      </c>
      <c r="D9" s="25">
        <v>86.02150537634408</v>
      </c>
      <c r="E9" s="25">
        <v>87.09677419354838</v>
      </c>
      <c r="F9" s="25">
        <v>96.7741935483871</v>
      </c>
      <c r="G9" s="25">
        <v>95.6989247311828</v>
      </c>
      <c r="H9" s="25">
        <v>93.54838709677419</v>
      </c>
      <c r="I9" s="25">
        <v>90.3225806451613</v>
      </c>
      <c r="J9" s="25">
        <v>91.39784946236558</v>
      </c>
      <c r="K9" s="25">
        <v>96.7741935483871</v>
      </c>
      <c r="L9" s="25">
        <v>88.17204301075269</v>
      </c>
      <c r="M9" s="25">
        <v>90.3225806451613</v>
      </c>
      <c r="N9" s="25">
        <v>88.17204301075269</v>
      </c>
      <c r="O9" s="25">
        <v>75.26881720430107</v>
      </c>
      <c r="P9" s="25">
        <v>86.02150537634408</v>
      </c>
      <c r="Q9" s="25">
        <v>92.47311827956989</v>
      </c>
      <c r="R9" s="25">
        <v>92.47311827956989</v>
      </c>
      <c r="S9" s="25">
        <v>95.6989247311828</v>
      </c>
      <c r="T9" s="25">
        <v>95.6989247311828</v>
      </c>
      <c r="U9" s="25">
        <v>93.54838709677419</v>
      </c>
      <c r="V9" s="25">
        <v>34.40860215053763</v>
      </c>
      <c r="W9" s="25">
        <v>97.84946236559139</v>
      </c>
      <c r="X9" s="25">
        <v>87.09677419354838</v>
      </c>
      <c r="Y9" s="25">
        <v>82.79569892473118</v>
      </c>
      <c r="Z9" s="25">
        <v>96.7741935483871</v>
      </c>
      <c r="AA9" s="25">
        <v>64.51612903225806</v>
      </c>
    </row>
    <row r="10" spans="1:27" ht="15">
      <c r="A10" s="25">
        <v>1</v>
      </c>
      <c r="B10" s="25" t="s">
        <v>2</v>
      </c>
      <c r="C10" s="25">
        <v>100</v>
      </c>
      <c r="D10" s="25">
        <v>100</v>
      </c>
      <c r="E10" s="25">
        <v>100</v>
      </c>
      <c r="F10" s="25">
        <v>100</v>
      </c>
      <c r="G10" s="25">
        <v>100</v>
      </c>
      <c r="H10" s="25">
        <v>100</v>
      </c>
      <c r="I10" s="25">
        <v>100</v>
      </c>
      <c r="J10" s="25">
        <v>100</v>
      </c>
      <c r="K10" s="25">
        <v>100</v>
      </c>
      <c r="L10" s="25">
        <v>100</v>
      </c>
      <c r="M10" s="25">
        <v>100</v>
      </c>
      <c r="N10" s="25">
        <v>100</v>
      </c>
      <c r="O10" s="25">
        <v>100</v>
      </c>
      <c r="P10" s="25">
        <v>100</v>
      </c>
      <c r="Q10" s="25">
        <v>100</v>
      </c>
      <c r="R10" s="25">
        <v>100</v>
      </c>
      <c r="S10" s="25">
        <v>100</v>
      </c>
      <c r="T10" s="25">
        <v>100</v>
      </c>
      <c r="U10" s="25">
        <v>100</v>
      </c>
      <c r="V10" s="25">
        <v>100</v>
      </c>
      <c r="W10" s="25">
        <v>100</v>
      </c>
      <c r="X10" s="25">
        <v>100</v>
      </c>
      <c r="Y10" s="25">
        <v>100</v>
      </c>
      <c r="Z10" s="25">
        <v>100</v>
      </c>
      <c r="AA10" s="25">
        <v>100</v>
      </c>
    </row>
    <row r="11" spans="1:27" ht="15">
      <c r="A11" s="25">
        <v>1</v>
      </c>
      <c r="B11" s="25" t="s">
        <v>6</v>
      </c>
      <c r="C11" s="25">
        <v>100</v>
      </c>
      <c r="D11" s="25">
        <v>0</v>
      </c>
      <c r="E11" s="25">
        <v>0</v>
      </c>
      <c r="F11" s="25">
        <v>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0</v>
      </c>
      <c r="N11" s="25">
        <v>100</v>
      </c>
      <c r="O11" s="25">
        <v>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0</v>
      </c>
      <c r="W11" s="25">
        <v>100</v>
      </c>
      <c r="X11" s="25">
        <v>100</v>
      </c>
      <c r="Y11" s="25">
        <v>100</v>
      </c>
      <c r="Z11" s="25">
        <v>100</v>
      </c>
      <c r="AA11" s="25">
        <v>0</v>
      </c>
    </row>
    <row r="13" ht="15">
      <c r="B1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80.421875" style="0" customWidth="1"/>
  </cols>
  <sheetData>
    <row r="1" spans="1:16" ht="15">
      <c r="A1" s="25"/>
      <c r="B1" s="83" t="s">
        <v>282</v>
      </c>
      <c r="C1" s="25" t="s">
        <v>283</v>
      </c>
      <c r="D1" s="25"/>
      <c r="E1" s="25"/>
      <c r="F1" s="25" t="s">
        <v>293</v>
      </c>
      <c r="G1" s="25" t="s">
        <v>294</v>
      </c>
      <c r="H1" s="25"/>
      <c r="I1" s="25" t="s">
        <v>285</v>
      </c>
      <c r="J1" s="25"/>
      <c r="K1" s="25" t="s">
        <v>286</v>
      </c>
      <c r="L1" s="25"/>
      <c r="M1" s="25"/>
      <c r="N1" s="25"/>
      <c r="O1" s="25"/>
      <c r="P1" s="25"/>
    </row>
    <row r="2" spans="1:16" ht="15">
      <c r="A2" s="25"/>
      <c r="B2" s="83" t="s">
        <v>290</v>
      </c>
      <c r="C2" s="25" t="s">
        <v>245</v>
      </c>
      <c r="D2" s="25"/>
      <c r="E2" s="25"/>
      <c r="F2" s="25" t="s">
        <v>246</v>
      </c>
      <c r="G2" s="25" t="s">
        <v>89</v>
      </c>
      <c r="H2" s="25" t="s">
        <v>295</v>
      </c>
      <c r="I2" s="25" t="s">
        <v>89</v>
      </c>
      <c r="J2" s="25" t="s">
        <v>246</v>
      </c>
      <c r="K2" s="25" t="s">
        <v>89</v>
      </c>
      <c r="L2" s="25" t="s">
        <v>246</v>
      </c>
      <c r="M2" s="25"/>
      <c r="N2" s="25"/>
      <c r="O2" s="25"/>
      <c r="P2" s="25" t="s">
        <v>244</v>
      </c>
    </row>
    <row r="3" spans="1:16" ht="15">
      <c r="A3" s="25"/>
      <c r="B3" s="83" t="s">
        <v>291</v>
      </c>
      <c r="C3" s="25" t="s">
        <v>247</v>
      </c>
      <c r="D3" s="25" t="s">
        <v>248</v>
      </c>
      <c r="E3" s="25" t="s">
        <v>249</v>
      </c>
      <c r="F3" s="25"/>
      <c r="G3" s="25"/>
      <c r="H3" s="25"/>
      <c r="I3" s="25"/>
      <c r="J3" s="25"/>
      <c r="K3" s="25"/>
      <c r="L3" s="25" t="s">
        <v>296</v>
      </c>
      <c r="M3" s="25" t="s">
        <v>297</v>
      </c>
      <c r="N3" s="25" t="s">
        <v>298</v>
      </c>
      <c r="O3" s="25" t="s">
        <v>299</v>
      </c>
      <c r="P3" s="25"/>
    </row>
    <row r="4" spans="1:16" ht="15">
      <c r="A4" s="25" t="s">
        <v>287</v>
      </c>
      <c r="B4" s="25" t="s">
        <v>281</v>
      </c>
      <c r="C4" s="25" t="s">
        <v>266</v>
      </c>
      <c r="D4" s="25" t="s">
        <v>266</v>
      </c>
      <c r="E4" s="25" t="s">
        <v>266</v>
      </c>
      <c r="F4" s="25" t="s">
        <v>267</v>
      </c>
      <c r="G4" s="25"/>
      <c r="H4" s="25"/>
      <c r="I4" s="25" t="s">
        <v>270</v>
      </c>
      <c r="J4" s="25" t="s">
        <v>271</v>
      </c>
      <c r="K4" s="25" t="s">
        <v>272</v>
      </c>
      <c r="L4" s="25" t="s">
        <v>266</v>
      </c>
      <c r="M4" s="25" t="s">
        <v>266</v>
      </c>
      <c r="N4" s="25" t="s">
        <v>266</v>
      </c>
      <c r="O4" s="25" t="s">
        <v>266</v>
      </c>
      <c r="P4" s="25" t="s">
        <v>274</v>
      </c>
    </row>
    <row r="5" spans="1:16" ht="15">
      <c r="A5" s="25">
        <v>96</v>
      </c>
      <c r="B5" s="25" t="s">
        <v>277</v>
      </c>
      <c r="C5" s="25">
        <v>98.95833333333333</v>
      </c>
      <c r="D5" s="25">
        <v>100</v>
      </c>
      <c r="E5" s="25">
        <v>97.91666666666667</v>
      </c>
      <c r="F5" s="25">
        <v>88.54166666666667</v>
      </c>
      <c r="G5" s="25">
        <v>0</v>
      </c>
      <c r="H5" s="25" t="s">
        <v>300</v>
      </c>
      <c r="I5" s="25">
        <v>98.95833333333333</v>
      </c>
      <c r="J5" s="25">
        <v>69.79166666666667</v>
      </c>
      <c r="K5" s="25">
        <v>81.25</v>
      </c>
      <c r="L5" s="25">
        <v>98.95833333333333</v>
      </c>
      <c r="M5" s="25">
        <v>100</v>
      </c>
      <c r="N5" s="25">
        <v>98.95833333333333</v>
      </c>
      <c r="O5" s="25">
        <v>100</v>
      </c>
      <c r="P5" s="25">
        <v>91.66666666666667</v>
      </c>
    </row>
    <row r="6" spans="1:16" ht="15">
      <c r="A6" s="25">
        <v>9</v>
      </c>
      <c r="B6" s="25" t="s">
        <v>278</v>
      </c>
      <c r="C6" s="25">
        <v>100</v>
      </c>
      <c r="D6" s="25">
        <v>100</v>
      </c>
      <c r="E6" s="25">
        <v>100</v>
      </c>
      <c r="F6" s="25">
        <v>100</v>
      </c>
      <c r="G6" s="25">
        <v>0</v>
      </c>
      <c r="H6" s="25" t="s">
        <v>300</v>
      </c>
      <c r="I6" s="25">
        <v>100</v>
      </c>
      <c r="J6" s="25">
        <v>100</v>
      </c>
      <c r="K6" s="25">
        <v>0</v>
      </c>
      <c r="L6" s="25">
        <v>100</v>
      </c>
      <c r="M6" s="25">
        <v>100</v>
      </c>
      <c r="N6" s="25">
        <v>100</v>
      </c>
      <c r="O6" s="25">
        <v>100</v>
      </c>
      <c r="P6" s="25">
        <v>66.66666666666667</v>
      </c>
    </row>
    <row r="7" spans="1:16" ht="15">
      <c r="A7" s="25">
        <v>22</v>
      </c>
      <c r="B7" s="25" t="s">
        <v>5</v>
      </c>
      <c r="C7" s="25">
        <v>86.36363636363636</v>
      </c>
      <c r="D7" s="25">
        <v>81.81818181818181</v>
      </c>
      <c r="E7" s="25">
        <v>86.36363636363636</v>
      </c>
      <c r="F7" s="25">
        <v>68.18181818181819</v>
      </c>
      <c r="G7" s="25">
        <v>1</v>
      </c>
      <c r="H7" s="25" t="s">
        <v>300</v>
      </c>
      <c r="I7" s="25">
        <v>95.45454545454545</v>
      </c>
      <c r="J7" s="25">
        <v>86.36363636363636</v>
      </c>
      <c r="K7" s="25">
        <v>59.09090909090909</v>
      </c>
      <c r="L7" s="25">
        <v>68.18181818181819</v>
      </c>
      <c r="M7" s="25">
        <v>95.45454545454545</v>
      </c>
      <c r="N7" s="25">
        <v>90.9090909090909</v>
      </c>
      <c r="O7" s="25">
        <v>81.81818181818181</v>
      </c>
      <c r="P7" s="25">
        <v>54.54545454545455</v>
      </c>
    </row>
    <row r="8" spans="1:16" ht="15">
      <c r="A8" s="25">
        <v>5</v>
      </c>
      <c r="B8" s="25" t="s">
        <v>88</v>
      </c>
      <c r="C8" s="25">
        <v>100</v>
      </c>
      <c r="D8" s="25">
        <v>100</v>
      </c>
      <c r="E8" s="25">
        <v>100</v>
      </c>
      <c r="F8" s="25">
        <v>60</v>
      </c>
      <c r="G8" s="25">
        <v>0</v>
      </c>
      <c r="H8" s="25" t="s">
        <v>300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>
        <v>100</v>
      </c>
      <c r="P8" s="25">
        <v>80</v>
      </c>
    </row>
    <row r="9" spans="1:16" ht="15">
      <c r="A9" s="25">
        <v>673</v>
      </c>
      <c r="B9" s="25" t="s">
        <v>3</v>
      </c>
      <c r="C9" s="25">
        <v>94.05646359583953</v>
      </c>
      <c r="D9" s="25">
        <v>94.50222882615157</v>
      </c>
      <c r="E9" s="25">
        <v>92.71916790490341</v>
      </c>
      <c r="F9" s="25">
        <v>84.24962852897474</v>
      </c>
      <c r="G9" s="25">
        <v>0</v>
      </c>
      <c r="H9" s="25" t="s">
        <v>300</v>
      </c>
      <c r="I9" s="25">
        <v>95.83952451708767</v>
      </c>
      <c r="J9" s="25">
        <v>88.7072808320951</v>
      </c>
      <c r="K9" s="25">
        <v>61.812778603268946</v>
      </c>
      <c r="L9" s="25">
        <v>78.30609212481427</v>
      </c>
      <c r="M9" s="25">
        <v>91.08469539375929</v>
      </c>
      <c r="N9" s="25">
        <v>91.67904903417534</v>
      </c>
      <c r="O9" s="25">
        <v>89.59881129271916</v>
      </c>
      <c r="P9" s="25">
        <v>63.59583952451709</v>
      </c>
    </row>
    <row r="10" spans="1:16" ht="15">
      <c r="A10" s="25">
        <v>132</v>
      </c>
      <c r="B10" s="25" t="s">
        <v>1</v>
      </c>
      <c r="C10" s="25">
        <v>96.21212121212122</v>
      </c>
      <c r="D10" s="25">
        <v>89.39393939393939</v>
      </c>
      <c r="E10" s="25">
        <v>92.42424242424242</v>
      </c>
      <c r="F10" s="25">
        <v>85.60606060606061</v>
      </c>
      <c r="G10" s="25">
        <v>0</v>
      </c>
      <c r="H10" s="25" t="s">
        <v>300</v>
      </c>
      <c r="I10" s="25">
        <v>100</v>
      </c>
      <c r="J10" s="25">
        <v>85.60606060606061</v>
      </c>
      <c r="K10" s="25">
        <v>77.27272727272727</v>
      </c>
      <c r="L10" s="25">
        <v>86.36363636363636</v>
      </c>
      <c r="M10" s="25">
        <v>94.6969696969697</v>
      </c>
      <c r="N10" s="25">
        <v>92.42424242424242</v>
      </c>
      <c r="O10" s="25">
        <v>88.63636363636364</v>
      </c>
      <c r="P10" s="25">
        <v>83.33333333333333</v>
      </c>
    </row>
    <row r="11" spans="1:16" ht="15">
      <c r="A11" s="25">
        <v>263</v>
      </c>
      <c r="B11" s="25" t="s">
        <v>275</v>
      </c>
      <c r="C11" s="25">
        <v>99.23954372623574</v>
      </c>
      <c r="D11" s="25">
        <v>98.47908745247149</v>
      </c>
      <c r="E11" s="25">
        <v>98.47908745247149</v>
      </c>
      <c r="F11" s="25">
        <v>94.67680608365019</v>
      </c>
      <c r="G11" s="25">
        <v>0</v>
      </c>
      <c r="H11" s="25" t="s">
        <v>300</v>
      </c>
      <c r="I11" s="25">
        <v>99.23954372623574</v>
      </c>
      <c r="J11" s="25">
        <v>97.71863117870723</v>
      </c>
      <c r="K11" s="25">
        <v>89.35361216730038</v>
      </c>
      <c r="L11" s="25">
        <v>89.73384030418251</v>
      </c>
      <c r="M11" s="25">
        <v>100</v>
      </c>
      <c r="N11" s="25">
        <v>99.61977186311788</v>
      </c>
      <c r="O11" s="25">
        <v>99.23954372623574</v>
      </c>
      <c r="P11" s="25">
        <v>97.33840304182509</v>
      </c>
    </row>
    <row r="12" spans="1:16" ht="15">
      <c r="A12" s="25">
        <v>208</v>
      </c>
      <c r="B12" s="25" t="s">
        <v>86</v>
      </c>
      <c r="C12" s="25">
        <v>98.5576923076923</v>
      </c>
      <c r="D12" s="25">
        <v>95.67307692307692</v>
      </c>
      <c r="E12" s="25">
        <v>95.1923076923077</v>
      </c>
      <c r="F12" s="25">
        <v>68.26923076923077</v>
      </c>
      <c r="G12" s="25">
        <v>0</v>
      </c>
      <c r="H12" s="25" t="s">
        <v>300</v>
      </c>
      <c r="I12" s="25">
        <v>100</v>
      </c>
      <c r="J12" s="25">
        <v>90.38461538461539</v>
      </c>
      <c r="K12" s="25">
        <v>85.57692307692308</v>
      </c>
      <c r="L12" s="25">
        <v>91.82692307692308</v>
      </c>
      <c r="M12" s="25">
        <v>99.51923076923077</v>
      </c>
      <c r="N12" s="25">
        <v>98.07692307692308</v>
      </c>
      <c r="O12" s="25">
        <v>97.11538461538461</v>
      </c>
      <c r="P12" s="25">
        <v>96.15384615384616</v>
      </c>
    </row>
    <row r="13" spans="1:16" ht="15">
      <c r="A13" s="25">
        <v>94</v>
      </c>
      <c r="B13" s="25" t="s">
        <v>280</v>
      </c>
      <c r="C13" s="25">
        <v>92.55319148936171</v>
      </c>
      <c r="D13" s="25">
        <v>94.68085106382979</v>
      </c>
      <c r="E13" s="25">
        <v>95.74468085106383</v>
      </c>
      <c r="F13" s="25">
        <v>87.23404255319149</v>
      </c>
      <c r="G13" s="25">
        <v>0</v>
      </c>
      <c r="H13" s="25" t="s">
        <v>300</v>
      </c>
      <c r="I13" s="25">
        <v>100</v>
      </c>
      <c r="J13" s="25">
        <v>94.68085106382979</v>
      </c>
      <c r="K13" s="25">
        <v>61.702127659574465</v>
      </c>
      <c r="L13" s="25">
        <v>73.40425531914893</v>
      </c>
      <c r="M13" s="25">
        <v>97.87234042553192</v>
      </c>
      <c r="N13" s="25">
        <v>97.87234042553192</v>
      </c>
      <c r="O13" s="25">
        <v>98.93617021276596</v>
      </c>
      <c r="P13" s="25">
        <v>71.27659574468085</v>
      </c>
    </row>
    <row r="14" spans="1:16" ht="15">
      <c r="A14" s="25">
        <v>101</v>
      </c>
      <c r="B14" s="25" t="s">
        <v>276</v>
      </c>
      <c r="C14" s="25">
        <v>94.05940594059406</v>
      </c>
      <c r="D14" s="25">
        <v>87.12871287128714</v>
      </c>
      <c r="E14" s="25">
        <v>86.13861386138613</v>
      </c>
      <c r="F14" s="25">
        <v>54.45544554455446</v>
      </c>
      <c r="G14" s="25">
        <v>0</v>
      </c>
      <c r="H14" s="25" t="s">
        <v>300</v>
      </c>
      <c r="I14" s="25">
        <v>95.04950495049505</v>
      </c>
      <c r="J14" s="25">
        <v>51.48514851485149</v>
      </c>
      <c r="K14" s="25">
        <v>54.45544554455446</v>
      </c>
      <c r="L14" s="25">
        <v>67.32673267326733</v>
      </c>
      <c r="M14" s="25">
        <v>95.04950495049505</v>
      </c>
      <c r="N14" s="25">
        <v>73.26732673267327</v>
      </c>
      <c r="O14" s="25">
        <v>93.06930693069307</v>
      </c>
      <c r="P14" s="25">
        <v>68.31683168316832</v>
      </c>
    </row>
    <row r="15" spans="1:16" ht="15">
      <c r="A15" s="25">
        <v>797</v>
      </c>
      <c r="B15" s="25" t="s">
        <v>87</v>
      </c>
      <c r="C15" s="25">
        <v>93.47553324968632</v>
      </c>
      <c r="D15" s="25">
        <v>91.09159347553324</v>
      </c>
      <c r="E15" s="25">
        <v>92.84818067754078</v>
      </c>
      <c r="F15" s="25">
        <v>89.96235884567126</v>
      </c>
      <c r="G15" s="25">
        <v>1</v>
      </c>
      <c r="H15" s="25" t="s">
        <v>300</v>
      </c>
      <c r="I15" s="25">
        <v>98.24341279799248</v>
      </c>
      <c r="J15" s="25">
        <v>77.66624843161857</v>
      </c>
      <c r="K15" s="25">
        <v>71.39272271016311</v>
      </c>
      <c r="L15" s="25">
        <v>81.17942283563363</v>
      </c>
      <c r="M15" s="25">
        <v>95.98494353826851</v>
      </c>
      <c r="N15" s="25">
        <v>98.7452948557089</v>
      </c>
      <c r="O15" s="25">
        <v>95.73400250941029</v>
      </c>
      <c r="P15" s="25">
        <v>90.08782936010037</v>
      </c>
    </row>
    <row r="16" spans="1:16" ht="15">
      <c r="A16" s="25">
        <v>274</v>
      </c>
      <c r="B16" s="25" t="s">
        <v>95</v>
      </c>
      <c r="C16" s="25">
        <v>94.16058394160584</v>
      </c>
      <c r="D16" s="25">
        <v>94.16058394160584</v>
      </c>
      <c r="E16" s="25">
        <v>92.7007299270073</v>
      </c>
      <c r="F16" s="25">
        <v>87.95620437956204</v>
      </c>
      <c r="G16" s="25">
        <v>0</v>
      </c>
      <c r="H16" s="25" t="s">
        <v>300</v>
      </c>
      <c r="I16" s="25">
        <v>98.54014598540147</v>
      </c>
      <c r="J16" s="25">
        <v>86.4963503649635</v>
      </c>
      <c r="K16" s="25">
        <v>94.52554744525547</v>
      </c>
      <c r="L16" s="25">
        <v>89.78102189781022</v>
      </c>
      <c r="M16" s="25">
        <v>97.81021897810218</v>
      </c>
      <c r="N16" s="25">
        <v>94.16058394160584</v>
      </c>
      <c r="O16" s="25">
        <v>96.71532846715328</v>
      </c>
      <c r="P16" s="25">
        <v>89.41605839416059</v>
      </c>
    </row>
    <row r="17" spans="1:16" ht="15">
      <c r="A17" s="25">
        <v>13</v>
      </c>
      <c r="B17" s="25" t="s">
        <v>7</v>
      </c>
      <c r="C17" s="25">
        <v>92.3076923076923</v>
      </c>
      <c r="D17" s="25">
        <v>100</v>
      </c>
      <c r="E17" s="25">
        <v>84.61538461538461</v>
      </c>
      <c r="F17" s="25">
        <v>76.92307692307692</v>
      </c>
      <c r="G17" s="25">
        <v>0</v>
      </c>
      <c r="H17" s="25" t="s">
        <v>300</v>
      </c>
      <c r="I17" s="25">
        <v>100</v>
      </c>
      <c r="J17" s="25">
        <v>46.15384615384615</v>
      </c>
      <c r="K17" s="25">
        <v>92.3076923076923</v>
      </c>
      <c r="L17" s="25">
        <v>38.46153846153846</v>
      </c>
      <c r="M17" s="25">
        <v>92.3076923076923</v>
      </c>
      <c r="N17" s="25">
        <v>92.3076923076923</v>
      </c>
      <c r="O17" s="25">
        <v>84.61538461538461</v>
      </c>
      <c r="P17" s="25">
        <v>76.92307692307692</v>
      </c>
    </row>
    <row r="18" spans="1:16" ht="15">
      <c r="A18" s="25">
        <v>27</v>
      </c>
      <c r="B18" s="25" t="s">
        <v>6</v>
      </c>
      <c r="C18" s="25">
        <v>85.18518518518519</v>
      </c>
      <c r="D18" s="25">
        <v>85.18518518518519</v>
      </c>
      <c r="E18" s="25">
        <v>74.07407407407408</v>
      </c>
      <c r="F18" s="25">
        <v>77.77777777777777</v>
      </c>
      <c r="G18" s="25">
        <v>0</v>
      </c>
      <c r="H18" s="25" t="s">
        <v>300</v>
      </c>
      <c r="I18" s="25">
        <v>100</v>
      </c>
      <c r="J18" s="25">
        <v>59.25925925925926</v>
      </c>
      <c r="K18" s="25">
        <v>59.25925925925926</v>
      </c>
      <c r="L18" s="25">
        <v>85.18518518518519</v>
      </c>
      <c r="M18" s="25">
        <v>100</v>
      </c>
      <c r="N18" s="25">
        <v>88.88888888888889</v>
      </c>
      <c r="O18" s="25">
        <v>85.18518518518519</v>
      </c>
      <c r="P18" s="25">
        <v>85.18518518518519</v>
      </c>
    </row>
    <row r="20" ht="15">
      <c r="B20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2016-10-26T12:12:39Z</dcterms:modified>
  <cp:category/>
  <cp:version/>
  <cp:contentType/>
  <cp:contentStatus/>
</cp:coreProperties>
</file>